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2"/>
  </bookViews>
  <sheets>
    <sheet name="Wstęp" sheetId="1" r:id="rId1"/>
    <sheet name="Lista zadań" sheetId="2" r:id="rId2"/>
    <sheet name="Biuro" sheetId="3" r:id="rId3"/>
    <sheet name="Wykonanie 1" sheetId="4" r:id="rId4"/>
    <sheet name="Wykonanie 2" sheetId="5" r:id="rId5"/>
  </sheets>
  <definedNames>
    <definedName name="BAZA">'Biuro'!$A$6:$S$42</definedName>
    <definedName name="CRITERIA" localSheetId="2">'Biuro'!#REF!</definedName>
    <definedName name="srednia">#REF!</definedName>
    <definedName name="EXTRACT" localSheetId="2">'Biuro'!#REF!</definedName>
  </definedNames>
  <calcPr fullCalcOnLoad="1"/>
</workbook>
</file>

<file path=xl/sharedStrings.xml><?xml version="1.0" encoding="utf-8"?>
<sst xmlns="http://schemas.openxmlformats.org/spreadsheetml/2006/main" count="692" uniqueCount="256">
  <si>
    <t xml:space="preserve">  - wiek do 35 lat</t>
  </si>
  <si>
    <t xml:space="preserve">  - wykształcenie maksymalnie średnie</t>
  </si>
  <si>
    <t xml:space="preserve">  - wzrost do 167cm</t>
  </si>
  <si>
    <t xml:space="preserve">  - zainteresowania: oby nie modelarstwo</t>
  </si>
  <si>
    <t xml:space="preserve">  - nie mają nałogów</t>
  </si>
  <si>
    <t xml:space="preserve">  - mają wysoki statut materialny</t>
  </si>
  <si>
    <t xml:space="preserve">  - posiadają wykształcenie przynajmniej podstawowe</t>
  </si>
  <si>
    <t>Utwórz listę nietypowych blondynek</t>
  </si>
  <si>
    <t xml:space="preserve">  - oczy różne od niebieskich</t>
  </si>
  <si>
    <t xml:space="preserve">  - statusie materialnym - średnim lub wysokim</t>
  </si>
  <si>
    <r>
      <t xml:space="preserve">Utwórz listę o strukturze: </t>
    </r>
    <r>
      <rPr>
        <sz val="10"/>
        <color indexed="48"/>
        <rFont val="Arial CE"/>
        <family val="2"/>
      </rPr>
      <t>pseudonim, wiek, zainteresowania</t>
    </r>
    <r>
      <rPr>
        <sz val="10"/>
        <rFont val="Arial CE"/>
        <family val="0"/>
      </rPr>
      <t>, osób które:</t>
    </r>
  </si>
  <si>
    <t xml:space="preserve"> - wzrost powyżej 180cm</t>
  </si>
  <si>
    <t xml:space="preserve"> - wiek w przedziale (15-35)</t>
  </si>
  <si>
    <t xml:space="preserve"> - nie posiadających dzieci</t>
  </si>
  <si>
    <t xml:space="preserve"> - bez nałogów</t>
  </si>
  <si>
    <r>
      <t>Utwórz listę (</t>
    </r>
    <r>
      <rPr>
        <sz val="10"/>
        <color indexed="48"/>
        <rFont val="Arial CE"/>
        <family val="2"/>
      </rPr>
      <t>o strukturze: pseudonim, wiek</t>
    </r>
    <r>
      <rPr>
        <sz val="10"/>
        <rFont val="Arial CE"/>
        <family val="0"/>
      </rPr>
      <t>) osób w wieku poniżej średniego wieku w analizowanej bazie</t>
    </r>
  </si>
  <si>
    <t xml:space="preserve">Utwórz listę miłośników samochodów w wieku z przedziału (30-100) lat </t>
  </si>
  <si>
    <t xml:space="preserve">  - wykształcenie wyższe lub średnie</t>
  </si>
  <si>
    <t xml:space="preserve">BIURO   MATRYMONIALNE </t>
  </si>
  <si>
    <t>LP.</t>
  </si>
  <si>
    <t>pseudonim</t>
  </si>
  <si>
    <t>płeć</t>
  </si>
  <si>
    <t>narodowość</t>
  </si>
  <si>
    <t>data urodzenia</t>
  </si>
  <si>
    <t>status materialny</t>
  </si>
  <si>
    <t>wykszt.</t>
  </si>
  <si>
    <t>zainter.</t>
  </si>
  <si>
    <t>wzrost</t>
  </si>
  <si>
    <t>waga</t>
  </si>
  <si>
    <t>kolor włosów</t>
  </si>
  <si>
    <t>oczy</t>
  </si>
  <si>
    <t>nałogi</t>
  </si>
  <si>
    <t>dzieci</t>
  </si>
  <si>
    <t>Opłata</t>
  </si>
  <si>
    <t>OLEK</t>
  </si>
  <si>
    <t>M</t>
  </si>
  <si>
    <t>POLSKA</t>
  </si>
  <si>
    <t>niski</t>
  </si>
  <si>
    <t>w</t>
  </si>
  <si>
    <t>książki</t>
  </si>
  <si>
    <t>blond</t>
  </si>
  <si>
    <t>nieb.</t>
  </si>
  <si>
    <t>brak</t>
  </si>
  <si>
    <t>BASIA</t>
  </si>
  <si>
    <t>K</t>
  </si>
  <si>
    <t>średni</t>
  </si>
  <si>
    <t>ś</t>
  </si>
  <si>
    <t>podróże</t>
  </si>
  <si>
    <t>brąz</t>
  </si>
  <si>
    <t>zielone</t>
  </si>
  <si>
    <t>KASIA</t>
  </si>
  <si>
    <t>wysoki</t>
  </si>
  <si>
    <t>gotowanie</t>
  </si>
  <si>
    <t>czarne</t>
  </si>
  <si>
    <t>MAJA</t>
  </si>
  <si>
    <t>ROSYJ.</t>
  </si>
  <si>
    <t>z</t>
  </si>
  <si>
    <t>kino</t>
  </si>
  <si>
    <t>rudy</t>
  </si>
  <si>
    <t>ADAM</t>
  </si>
  <si>
    <t>turystyka</t>
  </si>
  <si>
    <t>papierosy</t>
  </si>
  <si>
    <t>EWA</t>
  </si>
  <si>
    <t>muzyka</t>
  </si>
  <si>
    <t>BODZIO</t>
  </si>
  <si>
    <t>WLOSKA</t>
  </si>
  <si>
    <t>AGA</t>
  </si>
  <si>
    <t>piwne</t>
  </si>
  <si>
    <t>POLA</t>
  </si>
  <si>
    <t>LOLEK</t>
  </si>
  <si>
    <t>filatelist.</t>
  </si>
  <si>
    <t>ZOCHA</t>
  </si>
  <si>
    <t>filmy</t>
  </si>
  <si>
    <t>brązow.</t>
  </si>
  <si>
    <t>TOLA</t>
  </si>
  <si>
    <t>BOLEK</t>
  </si>
  <si>
    <t>MISIEK</t>
  </si>
  <si>
    <t>NIEM</t>
  </si>
  <si>
    <t>komput.</t>
  </si>
  <si>
    <t>LOLA</t>
  </si>
  <si>
    <t>BENEK</t>
  </si>
  <si>
    <t>BOB</t>
  </si>
  <si>
    <t>samochody</t>
  </si>
  <si>
    <t>KARA</t>
  </si>
  <si>
    <t>ASIA</t>
  </si>
  <si>
    <t>MANIEK</t>
  </si>
  <si>
    <t>ZOSIA</t>
  </si>
  <si>
    <t>FIBI</t>
  </si>
  <si>
    <t>teatr</t>
  </si>
  <si>
    <t>JOLA</t>
  </si>
  <si>
    <t>KRZYŚ</t>
  </si>
  <si>
    <t>modelarstwo</t>
  </si>
  <si>
    <t>DEN</t>
  </si>
  <si>
    <t>RENI</t>
  </si>
  <si>
    <t>GOCHA</t>
  </si>
  <si>
    <t>TOM</t>
  </si>
  <si>
    <t>CASA</t>
  </si>
  <si>
    <t>kobiety</t>
  </si>
  <si>
    <t>SONIA</t>
  </si>
  <si>
    <t>MACIEK</t>
  </si>
  <si>
    <t>sport</t>
  </si>
  <si>
    <t>HARRY</t>
  </si>
  <si>
    <t>UK</t>
  </si>
  <si>
    <t>HERMIONA</t>
  </si>
  <si>
    <t>RON</t>
  </si>
  <si>
    <t>KALA</t>
  </si>
  <si>
    <t>IKAR</t>
  </si>
  <si>
    <t>Okres</t>
  </si>
  <si>
    <t>Wiek</t>
  </si>
  <si>
    <t>Dług</t>
  </si>
  <si>
    <t>BAZY   DANYCH</t>
  </si>
  <si>
    <t xml:space="preserve"> bazie danych lub na wyszukiwania określonych rekordów w oparciu o podane kryteria</t>
  </si>
  <si>
    <t>wyedytowaniu danych w formularzu, do odpowiednich komórek listy wprowadzane są zmiany.</t>
  </si>
  <si>
    <t xml:space="preserve">Użycie formularza danych wymaga, by lista posiadała tytuły kolumn. Pole dialogu formularza danych rozszerza  </t>
  </si>
  <si>
    <t>się  automatycznie w celu wyświetlenia wszystkich pól listy do maksymalnej liczby 32 pól.</t>
  </si>
  <si>
    <t>Przeglądanie i wyszukiwanie rekordów</t>
  </si>
  <si>
    <t xml:space="preserve">  i przeglądaj tylko za pomocą przycisków</t>
  </si>
  <si>
    <t>Edytowanie rekordów przy pomocy formularza danych</t>
  </si>
  <si>
    <t>3. odszukaj i wyświetl rekord przeznaczony do edycji</t>
  </si>
  <si>
    <t>Dodawanie rekordów</t>
  </si>
  <si>
    <t>Kasowanie rekordów</t>
  </si>
  <si>
    <t>3. odszukaj i wyświetl rekord przeznaczony do skasowania</t>
  </si>
  <si>
    <t>Filtrowanie list</t>
  </si>
  <si>
    <t>Filtrowanie to wybór rekordów spełniających podane kryteria</t>
  </si>
  <si>
    <t>Przykład 1</t>
  </si>
  <si>
    <t>***</t>
  </si>
  <si>
    <t>Pokaż wszystkie kobiety z wykształceniem wyższym o płacy w przedziale [1300;2300] w Bazie II</t>
  </si>
  <si>
    <t>Przegląd sposobów filtrowania danych w listach</t>
  </si>
  <si>
    <t xml:space="preserve">Filtrowanie listy pozwala na odszukanie i pracę z podzbiorem danych z listy. Po przefiltrowaniu danych, </t>
  </si>
  <si>
    <t xml:space="preserve">wyświetlane są tylko wiersze zawierające określone wartości spełniające podane kryteria. Program </t>
  </si>
  <si>
    <t xml:space="preserve">Microsoft Excel zawiera polecenia Autofiltr i Zaawansowany filtr. Autofiltr spełnia większość </t>
  </si>
  <si>
    <t xml:space="preserve">potrzeb. Jeśli jednak wymagane jest użycie złożonych kryteriów filtrowania, należy się posłużyć </t>
  </si>
  <si>
    <t>poleceniem Zaawansowany filtr.</t>
  </si>
  <si>
    <t>na wybór elementu przeznaczonego do wyświetlania.</t>
  </si>
  <si>
    <t xml:space="preserve"> Przeanalizujmy to rozwiazując przykład 1:</t>
  </si>
  <si>
    <t>rozwijając listę wartości kolumny: "Płeć" - wybieramy "K"</t>
  </si>
  <si>
    <t>rozwijając listę wartości kolumny: "Wykszt." - wybieramy "W"</t>
  </si>
  <si>
    <t>rozwijając listę wartości kolumny: "Płaca" - wybieramy "inne"</t>
  </si>
  <si>
    <t xml:space="preserve">  a następnie wybieramy: </t>
  </si>
  <si>
    <t xml:space="preserve">  - znak '&gt;=', następnie wartość z listy '1300' </t>
  </si>
  <si>
    <t xml:space="preserve">  - spójnik 'i'</t>
  </si>
  <si>
    <t xml:space="preserve">  - znak '&lt;=', następnie wartość z listy '2300' </t>
  </si>
  <si>
    <t xml:space="preserve">      (rekordy nie spełniające tego kryterium zostają ukryte)</t>
  </si>
  <si>
    <t>Filtrowanie zaawansowane</t>
  </si>
  <si>
    <t xml:space="preserve">  - wymaga zdefiniowania kryteriów na arkuszu</t>
  </si>
  <si>
    <t xml:space="preserve">    mają być przekopiowane w inne miejsce oraz mają być opisane przez wybrane </t>
  </si>
  <si>
    <t xml:space="preserve">    kategorie z bazy danych </t>
  </si>
  <si>
    <t>Ze względu na sposób definowania kryteriów rozróżnia się kryteria:</t>
  </si>
  <si>
    <t xml:space="preserve">     a więc najwygodniej jest przekopiować głowkę bazy danych</t>
  </si>
  <si>
    <t xml:space="preserve">     Przefiltrujemy na podstawie Przykładu 1</t>
  </si>
  <si>
    <t>NAZWISKO</t>
  </si>
  <si>
    <t>IMIE</t>
  </si>
  <si>
    <t>DATA_UR.</t>
  </si>
  <si>
    <t>STANOWISKO</t>
  </si>
  <si>
    <t>DATA_ZATR.</t>
  </si>
  <si>
    <t>PLEC</t>
  </si>
  <si>
    <t>WYKSZT.</t>
  </si>
  <si>
    <t>WIEK</t>
  </si>
  <si>
    <t>STAZ</t>
  </si>
  <si>
    <t>PLACA</t>
  </si>
  <si>
    <t>k</t>
  </si>
  <si>
    <t>&gt;=1300</t>
  </si>
  <si>
    <t>&lt;=2300</t>
  </si>
  <si>
    <t xml:space="preserve">(ponieważ Płaca ma być w przedziale [1300;2300] a więc równocześnie musi </t>
  </si>
  <si>
    <t xml:space="preserve"> być &lt;= 2300 i &gt;=1300 - kopiujemy jeszcze raz kategorię 'Płaca", by uzyskać prawidłowy zapis)</t>
  </si>
  <si>
    <t xml:space="preserve">zakres kryteriów to obszar nagłówków i wartości porównań </t>
  </si>
  <si>
    <t xml:space="preserve"> B70:L71</t>
  </si>
  <si>
    <t>Przykład 2</t>
  </si>
  <si>
    <t xml:space="preserve"> (przykład ten poszerzony jest o kobiety z wykształceniem średnim - interesują nas kobiety o wykształceniu</t>
  </si>
  <si>
    <t>s</t>
  </si>
  <si>
    <t>PODSUMOWANIE</t>
  </si>
  <si>
    <t xml:space="preserve"> W definicji KRYTERIÓW</t>
  </si>
  <si>
    <t xml:space="preserve">  - relacja między kategoriami (nazwami kolumn) jest - konjunkcją (oraz; i)</t>
  </si>
  <si>
    <t xml:space="preserve">  - relacja między wierszami jest - alternatywą (lub)</t>
  </si>
  <si>
    <t>( można powtórzyć dowolną liczbę kategorii i dowolną liczbę wierszy)</t>
  </si>
  <si>
    <t xml:space="preserve">     ale poprzez wartości obliczone na arkuszu poza bazą</t>
  </si>
  <si>
    <t>Polecenie Zaawansowany filtr (menu Dane, podmenu Filtr)</t>
  </si>
  <si>
    <t xml:space="preserve">Umożliwia filtrowanie danych z wykorzystaniem zakresu kryteriów w celu wyświetlenia jedynie tych  </t>
  </si>
  <si>
    <t xml:space="preserve">wierszy, które będą spełniały wszystkie podane kryteria. Jeśli lista zostanie ponownie przefiltrowana, </t>
  </si>
  <si>
    <t>sprawdzone zostaną wszystkie wiersze - zarówno te wyświetlone jak i ukryte.</t>
  </si>
  <si>
    <t>Czynność</t>
  </si>
  <si>
    <t>Filtruj listę w miejscu ukrywa wiersze nie spełniające kryteriów.</t>
  </si>
  <si>
    <t>Kopiuj w inne miejsce kopiuje przefiltrowane dane do innego arkusza lub w inne miejsce w tym</t>
  </si>
  <si>
    <t xml:space="preserve"> samym arkuszu.</t>
  </si>
  <si>
    <t>Zakres listy</t>
  </si>
  <si>
    <t>Wyświetla zakres komórek zawierający pozycje listy poddawane filtrowaniu.</t>
  </si>
  <si>
    <t>Zakres kryteriów</t>
  </si>
  <si>
    <t xml:space="preserve">Wyświetla zakres komórek arkusza zawierający kryteria. Zakres ten jest wyświetlany w postaci </t>
  </si>
  <si>
    <t>adresu.</t>
  </si>
  <si>
    <t>Kopiuj do</t>
  </si>
  <si>
    <t xml:space="preserve">Wyświetla zakres komórek, do którego mają zostać skopiowane wiersze, spełniające podane kryteria. </t>
  </si>
  <si>
    <t>Tylko unikatowe rekordy</t>
  </si>
  <si>
    <t xml:space="preserve">Po zaznaczeniu tej opcji, wyświetlane są tylko unikatowe wiersze, spełniające kryteria, z wyłączeniem  </t>
  </si>
  <si>
    <t xml:space="preserve">wierszy zawierających powielenia poszczególnych pozycji. Jeśli zakres kryteriów nie zostanie </t>
  </si>
  <si>
    <t>zdefiniowany, zaznaczenie tej opcji prowadzi do ukrycia wszystkich powtarzających się wierszy listy.</t>
  </si>
  <si>
    <r>
      <t>Formularz</t>
    </r>
    <r>
      <rPr>
        <sz val="9"/>
        <color indexed="8"/>
        <rFont val="Arial CE"/>
        <family val="2"/>
      </rPr>
      <t xml:space="preserve"> pozwala na oglądanie, zmienianie, dodawanie i usuwanie poszczególnych rekordów w liście lub </t>
    </r>
  </si>
  <si>
    <r>
      <t xml:space="preserve">. W przypadku użycia polecenia </t>
    </r>
    <r>
      <rPr>
        <b/>
        <sz val="9"/>
        <color indexed="8"/>
        <rFont val="Arial CE"/>
        <family val="0"/>
      </rPr>
      <t>Formularz</t>
    </r>
    <r>
      <rPr>
        <sz val="9"/>
        <color indexed="8"/>
        <rFont val="Arial CE"/>
        <family val="2"/>
      </rPr>
      <t xml:space="preserve">  z menu</t>
    </r>
    <r>
      <rPr>
        <b/>
        <sz val="9"/>
        <color indexed="8"/>
        <rFont val="Arial CE"/>
        <family val="0"/>
      </rPr>
      <t xml:space="preserve"> Dane</t>
    </r>
    <r>
      <rPr>
        <sz val="9"/>
        <color indexed="8"/>
        <rFont val="Arial CE"/>
        <family val="2"/>
      </rPr>
      <t>, dane z pola dialogu są wczytywane i wyświetlane</t>
    </r>
  </si>
  <si>
    <r>
      <t>.</t>
    </r>
    <r>
      <rPr>
        <b/>
        <sz val="9"/>
        <color indexed="8"/>
        <rFont val="Arial CE"/>
        <family val="0"/>
      </rPr>
      <t xml:space="preserve"> Formularz </t>
    </r>
    <r>
      <rPr>
        <sz val="9"/>
        <color indexed="8"/>
        <rFont val="Arial CE"/>
        <family val="2"/>
      </rPr>
      <t xml:space="preserve">danych wyświetla pojedyncze pełne rekordy. Po wprowadzeniu lub </t>
    </r>
  </si>
  <si>
    <r>
      <t xml:space="preserve">1. zaznacz dowolną komórkę z listy.   2. wybierz polecenie </t>
    </r>
    <r>
      <rPr>
        <b/>
        <sz val="10"/>
        <rFont val="Arial CE"/>
        <family val="0"/>
      </rPr>
      <t>Formularz</t>
    </r>
    <r>
      <rPr>
        <sz val="10"/>
        <rFont val="Arial CE"/>
        <family val="0"/>
      </rPr>
      <t xml:space="preserve"> z menu </t>
    </r>
    <r>
      <rPr>
        <b/>
        <sz val="10"/>
        <rFont val="Arial CE"/>
        <family val="0"/>
      </rPr>
      <t>Dane</t>
    </r>
  </si>
  <si>
    <r>
      <t>3. skorzystaj z przycisków "</t>
    </r>
    <r>
      <rPr>
        <b/>
        <sz val="10"/>
        <rFont val="Arial CE"/>
        <family val="0"/>
      </rPr>
      <t>Znajdź następny</t>
    </r>
    <r>
      <rPr>
        <sz val="10"/>
        <rFont val="Arial CE"/>
        <family val="0"/>
      </rPr>
      <t>" i "</t>
    </r>
    <r>
      <rPr>
        <b/>
        <sz val="10"/>
        <rFont val="Arial CE"/>
        <family val="0"/>
      </rPr>
      <t>Znajdź poprzedn</t>
    </r>
    <r>
      <rPr>
        <sz val="10"/>
        <rFont val="Arial CE"/>
        <family val="0"/>
      </rPr>
      <t>i" lub z paska przewijania.</t>
    </r>
  </si>
  <si>
    <r>
      <t>4. w celu wyszukania rekordów spełniających warunki wybierz przycisk "</t>
    </r>
    <r>
      <rPr>
        <b/>
        <sz val="10"/>
        <rFont val="Arial CE"/>
        <family val="0"/>
      </rPr>
      <t>Kryteria</t>
    </r>
    <r>
      <rPr>
        <sz val="10"/>
        <rFont val="Arial CE"/>
        <family val="0"/>
      </rPr>
      <t>"</t>
    </r>
  </si>
  <si>
    <r>
      <t xml:space="preserve">1. zaznacz komórkę z listy.   2. wybierz polecenie </t>
    </r>
    <r>
      <rPr>
        <b/>
        <sz val="10"/>
        <rFont val="Arial CE"/>
        <family val="0"/>
      </rPr>
      <t>Formularz</t>
    </r>
    <r>
      <rPr>
        <sz val="10"/>
        <rFont val="Arial CE"/>
        <family val="0"/>
      </rPr>
      <t xml:space="preserve"> z menu</t>
    </r>
    <r>
      <rPr>
        <b/>
        <sz val="10"/>
        <rFont val="Arial CE"/>
        <family val="0"/>
      </rPr>
      <t xml:space="preserve"> Dane</t>
    </r>
    <r>
      <rPr>
        <sz val="10"/>
        <rFont val="Arial CE"/>
        <family val="0"/>
      </rPr>
      <t xml:space="preserve"> </t>
    </r>
  </si>
  <si>
    <r>
      <t>4. popraw zawartość rekordów i "</t>
    </r>
    <r>
      <rPr>
        <b/>
        <sz val="10"/>
        <rFont val="Arial CE"/>
        <family val="0"/>
      </rPr>
      <t>Zamknij</t>
    </r>
    <r>
      <rPr>
        <sz val="10"/>
        <rFont val="Arial CE"/>
        <family val="0"/>
      </rPr>
      <t>"</t>
    </r>
  </si>
  <si>
    <r>
      <t xml:space="preserve">1. zaznacz komórkę z listy.  2. wybierz polecenie </t>
    </r>
    <r>
      <rPr>
        <b/>
        <sz val="10"/>
        <rFont val="Arial CE"/>
        <family val="0"/>
      </rPr>
      <t>Formularz</t>
    </r>
    <r>
      <rPr>
        <sz val="10"/>
        <rFont val="Arial CE"/>
        <family val="0"/>
      </rPr>
      <t xml:space="preserve"> z menu</t>
    </r>
    <r>
      <rPr>
        <b/>
        <sz val="10"/>
        <rFont val="Arial CE"/>
        <family val="0"/>
      </rPr>
      <t xml:space="preserve"> Dane</t>
    </r>
  </si>
  <si>
    <r>
      <t>3. naciśnij przycisk "</t>
    </r>
    <r>
      <rPr>
        <b/>
        <sz val="10"/>
        <rFont val="Arial CE"/>
        <family val="0"/>
      </rPr>
      <t>Nowy</t>
    </r>
    <r>
      <rPr>
        <sz val="10"/>
        <rFont val="Arial CE"/>
        <family val="0"/>
      </rPr>
      <t>", do kolejnych pól przechodź klawiszem "</t>
    </r>
    <r>
      <rPr>
        <b/>
        <sz val="10"/>
        <rFont val="Arial CE"/>
        <family val="0"/>
      </rPr>
      <t>TAB</t>
    </r>
    <r>
      <rPr>
        <sz val="10"/>
        <rFont val="Arial CE"/>
        <family val="0"/>
      </rPr>
      <t>" lub myszą.</t>
    </r>
  </si>
  <si>
    <r>
      <t xml:space="preserve">1. zaznacz komórkę z listy.  2. wybierz polecenie </t>
    </r>
    <r>
      <rPr>
        <b/>
        <sz val="10"/>
        <rFont val="Arial CE"/>
        <family val="0"/>
      </rPr>
      <t>Formularz</t>
    </r>
    <r>
      <rPr>
        <sz val="10"/>
        <rFont val="Arial CE"/>
        <family val="0"/>
      </rPr>
      <t xml:space="preserve"> z menu </t>
    </r>
    <r>
      <rPr>
        <b/>
        <sz val="10"/>
        <rFont val="Arial CE"/>
        <family val="0"/>
      </rPr>
      <t>Dane</t>
    </r>
  </si>
  <si>
    <r>
      <t>4. naciśnij przycisk "</t>
    </r>
    <r>
      <rPr>
        <b/>
        <sz val="10"/>
        <rFont val="Arial CE"/>
        <family val="0"/>
      </rPr>
      <t>Usuń</t>
    </r>
    <r>
      <rPr>
        <sz val="10"/>
        <rFont val="Arial CE"/>
        <family val="0"/>
      </rPr>
      <t>"</t>
    </r>
  </si>
  <si>
    <r>
      <t xml:space="preserve">Włączenie autofiltru:  </t>
    </r>
    <r>
      <rPr>
        <b/>
        <sz val="11"/>
        <rFont val="Arial CE"/>
        <family val="2"/>
      </rPr>
      <t xml:space="preserve"> Dane \ Filtr \ Autofiltr </t>
    </r>
  </si>
  <si>
    <r>
      <t xml:space="preserve">Polecenie </t>
    </r>
    <r>
      <rPr>
        <b/>
        <sz val="10"/>
        <rFont val="Arial CE"/>
        <family val="0"/>
      </rPr>
      <t>Autofiltr</t>
    </r>
    <r>
      <rPr>
        <sz val="10"/>
        <rFont val="Arial CE"/>
        <family val="0"/>
      </rPr>
      <t xml:space="preserve"> stosuje strzałki rozwijane bezpośrednio do etykiet kolumn w liście, pozwalając </t>
    </r>
  </si>
  <si>
    <r>
      <t xml:space="preserve">Rezygnacja z wszystkich filtrów: </t>
    </r>
    <r>
      <rPr>
        <b/>
        <sz val="10"/>
        <rFont val="Arial CE"/>
        <family val="0"/>
      </rPr>
      <t>Dane\Filtr\Pokaż wszystko</t>
    </r>
  </si>
  <si>
    <r>
      <t>Wyłączenie Autofiltru:</t>
    </r>
    <r>
      <rPr>
        <b/>
        <sz val="10"/>
        <rFont val="Arial CE"/>
        <family val="0"/>
      </rPr>
      <t xml:space="preserve"> </t>
    </r>
    <r>
      <rPr>
        <b/>
        <sz val="11"/>
        <rFont val="Arial CE"/>
        <family val="2"/>
      </rPr>
      <t>Dane \ Filtr \ Autofiltr</t>
    </r>
  </si>
  <si>
    <r>
      <t xml:space="preserve">  - oraz </t>
    </r>
    <r>
      <rPr>
        <sz val="10"/>
        <color indexed="10"/>
        <rFont val="Arial CE"/>
        <family val="2"/>
      </rPr>
      <t xml:space="preserve">opcjonalnie </t>
    </r>
    <r>
      <rPr>
        <sz val="10"/>
        <rFont val="Arial CE"/>
        <family val="0"/>
      </rPr>
      <t>utworzenia główki dla przefiltrowanych rekordów jeśli</t>
    </r>
  </si>
  <si>
    <r>
      <t xml:space="preserve">  - </t>
    </r>
    <r>
      <rPr>
        <b/>
        <sz val="12"/>
        <color indexed="10"/>
        <rFont val="Arial CE"/>
        <family val="0"/>
      </rPr>
      <t>porównawcze</t>
    </r>
    <r>
      <rPr>
        <sz val="10"/>
        <color indexed="10"/>
        <rFont val="Arial CE"/>
        <family val="2"/>
      </rPr>
      <t xml:space="preserve"> </t>
    </r>
    <r>
      <rPr>
        <sz val="10"/>
        <color indexed="8"/>
        <rFont val="Arial CE"/>
        <family val="2"/>
      </rPr>
      <t xml:space="preserve">- bezpośrednio odnoszące się do kategorii bazy danych, </t>
    </r>
  </si>
  <si>
    <r>
      <t xml:space="preserve">Pokaż wszystkie kobiety z wykształceniem wyższym i </t>
    </r>
    <r>
      <rPr>
        <sz val="9"/>
        <color indexed="10"/>
        <rFont val="Arial CE"/>
        <family val="2"/>
      </rPr>
      <t>średnim</t>
    </r>
    <r>
      <rPr>
        <sz val="9"/>
        <color indexed="18"/>
        <rFont val="Arial CE"/>
        <family val="2"/>
      </rPr>
      <t xml:space="preserve"> o płacy w przedziale [1300;2300] w Bazie II</t>
    </r>
  </si>
  <si>
    <r>
      <t xml:space="preserve">  wyższym lub średnim - musimy </t>
    </r>
    <r>
      <rPr>
        <sz val="8"/>
        <color indexed="10"/>
        <rFont val="Arial CE"/>
        <family val="2"/>
      </rPr>
      <t>dołączyć dodatkowy wiersz</t>
    </r>
    <r>
      <rPr>
        <sz val="8"/>
        <color indexed="8"/>
        <rFont val="Arial CE"/>
        <family val="2"/>
      </rPr>
      <t>)</t>
    </r>
  </si>
  <si>
    <r>
      <t xml:space="preserve">  </t>
    </r>
    <r>
      <rPr>
        <b/>
        <sz val="12"/>
        <rFont val="Arial CE"/>
        <family val="2"/>
      </rPr>
      <t>B83:L85</t>
    </r>
  </si>
  <si>
    <r>
      <t xml:space="preserve">  - </t>
    </r>
    <r>
      <rPr>
        <b/>
        <sz val="12"/>
        <color indexed="10"/>
        <rFont val="Arial CE"/>
        <family val="0"/>
      </rPr>
      <t>obliczeniowe</t>
    </r>
    <r>
      <rPr>
        <sz val="10"/>
        <color indexed="10"/>
        <rFont val="Arial CE"/>
        <family val="2"/>
      </rPr>
      <t xml:space="preserve"> </t>
    </r>
    <r>
      <rPr>
        <sz val="10"/>
        <color indexed="8"/>
        <rFont val="Arial CE"/>
        <family val="2"/>
      </rPr>
      <t xml:space="preserve">- </t>
    </r>
    <r>
      <rPr>
        <sz val="9"/>
        <color indexed="8"/>
        <rFont val="Arial CE"/>
        <family val="2"/>
      </rPr>
      <t xml:space="preserve">odnoszące się do kategorii bazy danych nie poprzez wartości w niej występujące, </t>
    </r>
  </si>
  <si>
    <r>
      <t xml:space="preserve">Pole to jest aktywne tylko po wybraniu przycisku </t>
    </r>
    <r>
      <rPr>
        <b/>
        <sz val="10"/>
        <rFont val="Arial CE"/>
        <family val="0"/>
      </rPr>
      <t>"Kopiuj w inne miejsce</t>
    </r>
    <r>
      <rPr>
        <sz val="10"/>
        <rFont val="Arial CE"/>
        <family val="0"/>
      </rPr>
      <t>".</t>
    </r>
  </si>
  <si>
    <t>Data rejestracji</t>
  </si>
  <si>
    <t>które odnoszą się albo do nazwy pola, albo do pierwszej komórki po nazwie pola.</t>
  </si>
  <si>
    <t xml:space="preserve">Pole kryteriów tworzy się poprzez zapisanie warunku za pomocą funkcji: ORAZ, LUB, NIE, </t>
  </si>
  <si>
    <t>nad warunkiem)</t>
  </si>
  <si>
    <t xml:space="preserve">(UWAGA  - w skład pola kryterium wchodzi również komórka znajdująca się bezpośrednio </t>
  </si>
  <si>
    <r>
      <t>Utwórz listę (</t>
    </r>
    <r>
      <rPr>
        <sz val="10"/>
        <color indexed="48"/>
        <rFont val="Arial CE"/>
        <family val="2"/>
      </rPr>
      <t>o strukturze: pseudonim, wiek, wzrost</t>
    </r>
    <r>
      <rPr>
        <sz val="10"/>
        <rFont val="Arial CE"/>
        <family val="0"/>
      </rPr>
      <t xml:space="preserve">) osób mogących zasilić zespół koszykówki mężczyzn: </t>
    </r>
  </si>
  <si>
    <t xml:space="preserve">  - czekają na znalezienie partnera ponad dwa lata</t>
  </si>
  <si>
    <t>JAREK</t>
  </si>
  <si>
    <t>MARY</t>
  </si>
  <si>
    <t>HERMIS</t>
  </si>
  <si>
    <t>RANDA</t>
  </si>
  <si>
    <t>MARIA</t>
  </si>
  <si>
    <t>RAMI</t>
  </si>
  <si>
    <t>RAMSES</t>
  </si>
  <si>
    <t>KAMILA</t>
  </si>
  <si>
    <t>HERCULES</t>
  </si>
  <si>
    <t>SEBASA</t>
  </si>
  <si>
    <t>HERMIDES</t>
  </si>
  <si>
    <t>RANA</t>
  </si>
  <si>
    <t>MAGA</t>
  </si>
  <si>
    <t>JEMY</t>
  </si>
  <si>
    <t>Utwórz listę mężczyzn</t>
  </si>
  <si>
    <t>Zadanie 1</t>
  </si>
  <si>
    <t>Wstawyć odpowiedzi poprzez (kopiuj - wklej)</t>
  </si>
  <si>
    <r>
      <t xml:space="preserve">Uwaga:  </t>
    </r>
    <r>
      <rPr>
        <sz val="11"/>
        <rFont val="Arial CE"/>
        <family val="2"/>
      </rPr>
      <t>z</t>
    </r>
    <r>
      <rPr>
        <sz val="10"/>
        <rFont val="Arial CE"/>
        <family val="2"/>
      </rPr>
      <t>adania należy wykonać za pomocą AUTOFILTR  i tak samo za pomocą FILTR</t>
    </r>
    <r>
      <rPr>
        <b/>
        <i/>
        <sz val="11"/>
        <rFont val="Arial CE"/>
        <family val="2"/>
      </rPr>
      <t xml:space="preserve"> </t>
    </r>
    <r>
      <rPr>
        <sz val="10"/>
        <rFont val="Arial CE"/>
        <family val="2"/>
      </rPr>
      <t>ZAAWANSOWANY</t>
    </r>
  </si>
  <si>
    <t>p</t>
  </si>
  <si>
    <r>
      <t xml:space="preserve"> uwaga</t>
    </r>
    <r>
      <rPr>
        <sz val="10"/>
        <rFont val="Arial CE"/>
        <family val="2"/>
      </rPr>
      <t>: skorzystaj z kolumny "OKRES"</t>
    </r>
  </si>
  <si>
    <t xml:space="preserve">  - narodowość polska</t>
  </si>
  <si>
    <t xml:space="preserve">  - wykształcenie średnie lub wyższe</t>
  </si>
  <si>
    <t xml:space="preserve">  - waga w przedziale (45-70)</t>
  </si>
  <si>
    <t xml:space="preserve">  - zainteresowania podróże lub kino</t>
  </si>
  <si>
    <t>Utwórz listę panów dla naszej klientki, spełniających następujące kryteria:</t>
  </si>
  <si>
    <t>Utwórz listę pań dla naszego klienta, spełniających następujące kryteria:</t>
  </si>
  <si>
    <t>Utwórz listę kobiet z dziećmi, które posiadają wykształcenie wyższe</t>
  </si>
  <si>
    <r>
      <t xml:space="preserve">a) Wykorzystając </t>
    </r>
    <r>
      <rPr>
        <b/>
        <sz val="10"/>
        <rFont val="Arial CE"/>
        <family val="2"/>
      </rPr>
      <t>AUTOFILTR</t>
    </r>
    <r>
      <rPr>
        <sz val="10"/>
        <rFont val="Arial CE"/>
        <family val="0"/>
      </rPr>
      <t xml:space="preserve"> - rozwiązania należy umieść w arkuszu "wykonanie 1"</t>
    </r>
  </si>
  <si>
    <r>
      <t xml:space="preserve">b) Wykorzystając </t>
    </r>
    <r>
      <rPr>
        <b/>
        <sz val="10"/>
        <rFont val="Arial CE"/>
        <family val="2"/>
      </rPr>
      <t>FILTR ZAAWANSOWANY</t>
    </r>
    <r>
      <rPr>
        <sz val="10"/>
        <rFont val="Arial CE"/>
        <family val="0"/>
      </rPr>
      <t xml:space="preserve"> - rozwiązania  należy umieść w arkuszu "wykonanie 2"</t>
    </r>
  </si>
  <si>
    <t>Liczba rejestrowanych kobiet</t>
  </si>
  <si>
    <t>Liczba rejestrowanych mężczyzn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</si>
</sst>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"/>
    <numFmt numFmtId="168" formatCode="_-* #,##0\ _Z_ł_-;\-* #,##0\ _Z_ł_-;_-* &quot;-&quot;\ _Z_ł_-;_-@_-"/>
    <numFmt numFmtId="169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48"/>
      <name val="Arial CE"/>
      <family val="2"/>
    </font>
    <font>
      <sz val="11"/>
      <name val="Arial CE"/>
      <family val="2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sz val="26"/>
      <color indexed="10"/>
      <name val="Freestyle Script"/>
      <family val="4"/>
    </font>
    <font>
      <sz val="8"/>
      <name val="Arial CE"/>
      <family val="0"/>
    </font>
    <font>
      <sz val="10"/>
      <name val="Times New Roman CE"/>
      <family val="1"/>
    </font>
    <font>
      <sz val="9"/>
      <color indexed="8"/>
      <name val="Arial CE"/>
      <family val="2"/>
    </font>
    <font>
      <b/>
      <sz val="9"/>
      <color indexed="8"/>
      <name val="Arial CE"/>
      <family val="0"/>
    </font>
    <font>
      <b/>
      <sz val="10"/>
      <name val="Arial CE"/>
      <family val="0"/>
    </font>
    <font>
      <sz val="9"/>
      <color indexed="18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2"/>
      <color indexed="10"/>
      <name val="Arial CE"/>
      <family val="0"/>
    </font>
    <font>
      <sz val="10"/>
      <color indexed="8"/>
      <name val="Arial CE"/>
      <family val="2"/>
    </font>
    <font>
      <sz val="10"/>
      <color indexed="18"/>
      <name val="Arial CE"/>
      <family val="2"/>
    </font>
    <font>
      <sz val="8"/>
      <color indexed="50"/>
      <name val="Times New Roman CE"/>
      <family val="1"/>
    </font>
    <font>
      <sz val="8"/>
      <color indexed="50"/>
      <name val="Arial CE"/>
      <family val="0"/>
    </font>
    <font>
      <sz val="8"/>
      <color indexed="9"/>
      <name val="Times New Roman CE"/>
      <family val="1"/>
    </font>
    <font>
      <b/>
      <sz val="12"/>
      <name val="Arial CE"/>
      <family val="2"/>
    </font>
    <font>
      <sz val="9"/>
      <color indexed="10"/>
      <name val="Arial CE"/>
      <family val="2"/>
    </font>
    <font>
      <sz val="8"/>
      <color indexed="8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0"/>
    </font>
    <font>
      <b/>
      <sz val="10"/>
      <color indexed="8"/>
      <name val="Arial CE"/>
      <family val="2"/>
    </font>
    <font>
      <sz val="10"/>
      <color indexed="37"/>
      <name val="Arial CE"/>
      <family val="2"/>
    </font>
    <font>
      <b/>
      <i/>
      <sz val="10"/>
      <name val="Arial CE"/>
      <family val="0"/>
    </font>
    <font>
      <b/>
      <sz val="18"/>
      <name val="Arial CE"/>
      <family val="2"/>
    </font>
    <font>
      <b/>
      <i/>
      <sz val="11"/>
      <name val="Arial CE"/>
      <family val="2"/>
    </font>
    <font>
      <b/>
      <sz val="11"/>
      <name val="Times New Roman CE"/>
      <family val="1"/>
    </font>
    <font>
      <sz val="10"/>
      <color indexed="10"/>
      <name val="Freestyle Script"/>
      <family val="4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32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 style="thick">
        <color indexed="32"/>
      </right>
      <top style="thick">
        <color indexed="32"/>
      </top>
      <bottom>
        <color indexed="63"/>
      </bottom>
    </border>
    <border>
      <left style="thick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2"/>
      </right>
      <top>
        <color indexed="63"/>
      </top>
      <bottom>
        <color indexed="63"/>
      </bottom>
    </border>
    <border>
      <left style="thick">
        <color indexed="32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 style="thick">
        <color indexed="32"/>
      </right>
      <top>
        <color indexed="63"/>
      </top>
      <bottom style="thick">
        <color indexed="3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6" fontId="0" fillId="0" borderId="0" xfId="15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11" fillId="3" borderId="0" xfId="0" applyFont="1" applyFill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3" borderId="0" xfId="0" applyFont="1" applyFill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2" borderId="4" xfId="0" applyFont="1" applyFill="1" applyBorder="1" applyAlignment="1" applyProtection="1">
      <alignment wrapText="1"/>
      <protection/>
    </xf>
    <xf numFmtId="0" fontId="17" fillId="2" borderId="5" xfId="0" applyFont="1" applyFill="1" applyBorder="1" applyAlignment="1" applyProtection="1">
      <alignment wrapText="1"/>
      <protection/>
    </xf>
    <xf numFmtId="0" fontId="18" fillId="2" borderId="5" xfId="0" applyFont="1" applyFill="1" applyBorder="1" applyAlignment="1">
      <alignment/>
    </xf>
    <xf numFmtId="3" fontId="19" fillId="4" borderId="5" xfId="0" applyNumberFormat="1" applyFont="1" applyFill="1" applyBorder="1" applyAlignment="1" applyProtection="1">
      <alignment wrapText="1"/>
      <protection/>
    </xf>
    <xf numFmtId="3" fontId="19" fillId="4" borderId="6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11" fillId="5" borderId="0" xfId="0" applyFont="1" applyFill="1" applyAlignment="1">
      <alignment/>
    </xf>
    <xf numFmtId="0" fontId="22" fillId="5" borderId="0" xfId="0" applyFont="1" applyFill="1" applyAlignment="1">
      <alignment/>
    </xf>
    <xf numFmtId="0" fontId="17" fillId="2" borderId="10" xfId="0" applyFont="1" applyFill="1" applyBorder="1" applyAlignment="1" applyProtection="1">
      <alignment wrapText="1"/>
      <protection/>
    </xf>
    <xf numFmtId="0" fontId="17" fillId="2" borderId="11" xfId="0" applyFont="1" applyFill="1" applyBorder="1" applyAlignment="1" applyProtection="1">
      <alignment wrapText="1"/>
      <protection/>
    </xf>
    <xf numFmtId="0" fontId="18" fillId="2" borderId="11" xfId="0" applyFont="1" applyFill="1" applyBorder="1" applyAlignment="1">
      <alignment/>
    </xf>
    <xf numFmtId="3" fontId="19" fillId="4" borderId="11" xfId="0" applyNumberFormat="1" applyFont="1" applyFill="1" applyBorder="1" applyAlignment="1" applyProtection="1">
      <alignment wrapText="1"/>
      <protection/>
    </xf>
    <xf numFmtId="3" fontId="19" fillId="4" borderId="12" xfId="0" applyNumberFormat="1" applyFont="1" applyFill="1" applyBorder="1" applyAlignment="1" applyProtection="1">
      <alignment wrapText="1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5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Border="1" applyAlignment="1">
      <alignment/>
    </xf>
    <xf numFmtId="0" fontId="2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6" fillId="0" borderId="0" xfId="0" applyFont="1" applyBorder="1" applyAlignment="1">
      <alignment/>
    </xf>
    <xf numFmtId="0" fontId="15" fillId="0" borderId="0" xfId="0" applyFont="1" applyAlignment="1">
      <alignment/>
    </xf>
    <xf numFmtId="0" fontId="27" fillId="0" borderId="0" xfId="0" applyFont="1" applyAlignment="1">
      <alignment/>
    </xf>
    <xf numFmtId="0" fontId="0" fillId="6" borderId="0" xfId="0" applyFill="1" applyAlignment="1">
      <alignment/>
    </xf>
    <xf numFmtId="0" fontId="28" fillId="6" borderId="0" xfId="0" applyFont="1" applyFill="1" applyAlignment="1">
      <alignment/>
    </xf>
    <xf numFmtId="0" fontId="10" fillId="7" borderId="23" xfId="0" applyFont="1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9" xfId="0" applyFill="1" applyBorder="1" applyAlignment="1">
      <alignment/>
    </xf>
    <xf numFmtId="0" fontId="29" fillId="8" borderId="10" xfId="0" applyFont="1" applyFill="1" applyBorder="1" applyAlignment="1">
      <alignment/>
    </xf>
    <xf numFmtId="0" fontId="0" fillId="0" borderId="24" xfId="0" applyBorder="1" applyAlignment="1">
      <alignment/>
    </xf>
    <xf numFmtId="16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30" fillId="9" borderId="25" xfId="0" applyFont="1" applyFill="1" applyBorder="1" applyAlignment="1">
      <alignment horizontal="center" vertical="center" wrapText="1"/>
    </xf>
    <xf numFmtId="0" fontId="0" fillId="10" borderId="24" xfId="0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24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9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4" fontId="4" fillId="7" borderId="2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71</xdr:row>
      <xdr:rowOff>0</xdr:rowOff>
    </xdr:from>
    <xdr:to>
      <xdr:col>9</xdr:col>
      <xdr:colOff>371475</xdr:colOff>
      <xdr:row>75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3581400" y="7381875"/>
          <a:ext cx="85725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476250</xdr:colOff>
      <xdr:row>85</xdr:row>
      <xdr:rowOff>9525</xdr:rowOff>
    </xdr:from>
    <xdr:to>
      <xdr:col>9</xdr:col>
      <xdr:colOff>419100</xdr:colOff>
      <xdr:row>87</xdr:row>
      <xdr:rowOff>28575</xdr:rowOff>
    </xdr:to>
    <xdr:sp>
      <xdr:nvSpPr>
        <xdr:cNvPr id="2" name="Line 2"/>
        <xdr:cNvSpPr>
          <a:spLocks/>
        </xdr:cNvSpPr>
      </xdr:nvSpPr>
      <xdr:spPr>
        <a:xfrm flipH="1" flipV="1">
          <a:off x="3543300" y="9734550"/>
          <a:ext cx="9429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4</xdr:row>
      <xdr:rowOff>0</xdr:rowOff>
    </xdr:from>
    <xdr:to>
      <xdr:col>12</xdr:col>
      <xdr:colOff>9525</xdr:colOff>
      <xdr:row>14</xdr:row>
      <xdr:rowOff>9525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85800"/>
          <a:ext cx="2819400" cy="1628775"/>
        </a:xfrm>
        <a:prstGeom prst="rect">
          <a:avLst/>
        </a:prstGeom>
        <a:solidFill>
          <a:srgbClr val="FFFFCC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5.00390625" style="0" customWidth="1"/>
    <col min="3" max="3" width="4.875" style="0" customWidth="1"/>
    <col min="4" max="4" width="4.25390625" style="0" customWidth="1"/>
    <col min="5" max="5" width="11.375" style="0" customWidth="1"/>
    <col min="6" max="7" width="5.00390625" style="0" customWidth="1"/>
    <col min="8" max="8" width="8.125" style="0" customWidth="1"/>
    <col min="9" max="9" width="5.00390625" style="0" customWidth="1"/>
    <col min="10" max="10" width="6.25390625" style="0" customWidth="1"/>
    <col min="12" max="12" width="14.00390625" style="0" customWidth="1"/>
  </cols>
  <sheetData>
    <row r="1" spans="2:5" ht="13.5" thickBot="1">
      <c r="B1" s="7"/>
      <c r="C1" s="8" t="s">
        <v>110</v>
      </c>
      <c r="D1" s="9"/>
      <c r="E1" s="10"/>
    </row>
    <row r="2" ht="12.75">
      <c r="J2" s="11"/>
    </row>
    <row r="3" ht="12.75" hidden="1">
      <c r="B3" s="12" t="s">
        <v>195</v>
      </c>
    </row>
    <row r="4" ht="12.75" hidden="1">
      <c r="B4" s="13" t="s">
        <v>111</v>
      </c>
    </row>
    <row r="5" ht="12.75" hidden="1">
      <c r="B5" s="13" t="s">
        <v>196</v>
      </c>
    </row>
    <row r="6" ht="12.75" hidden="1">
      <c r="B6" s="13" t="s">
        <v>197</v>
      </c>
    </row>
    <row r="7" ht="12.75" hidden="1">
      <c r="B7" s="13" t="s">
        <v>112</v>
      </c>
    </row>
    <row r="8" ht="12.75" hidden="1">
      <c r="B8" s="13" t="s">
        <v>113</v>
      </c>
    </row>
    <row r="9" ht="12.75" hidden="1">
      <c r="B9" s="13" t="s">
        <v>114</v>
      </c>
    </row>
    <row r="10" ht="12.75" hidden="1"/>
    <row r="11" ht="12.75" hidden="1">
      <c r="B11" s="14" t="s">
        <v>115</v>
      </c>
    </row>
    <row r="12" ht="12.75" hidden="1">
      <c r="B12" t="s">
        <v>198</v>
      </c>
    </row>
    <row r="13" ht="12.75" hidden="1">
      <c r="B13" t="s">
        <v>199</v>
      </c>
    </row>
    <row r="14" ht="12.75" hidden="1">
      <c r="B14" t="s">
        <v>200</v>
      </c>
    </row>
    <row r="15" ht="12.75" hidden="1">
      <c r="B15" t="s">
        <v>116</v>
      </c>
    </row>
    <row r="16" ht="12.75" hidden="1"/>
    <row r="17" ht="12.75" hidden="1">
      <c r="B17" s="14" t="s">
        <v>117</v>
      </c>
    </row>
    <row r="18" ht="12.75" hidden="1">
      <c r="B18" t="s">
        <v>201</v>
      </c>
    </row>
    <row r="19" ht="12.75" hidden="1">
      <c r="B19" s="15" t="s">
        <v>118</v>
      </c>
    </row>
    <row r="20" ht="12.75" hidden="1">
      <c r="B20" t="s">
        <v>202</v>
      </c>
    </row>
    <row r="21" ht="12.75" hidden="1"/>
    <row r="22" ht="12.75" hidden="1">
      <c r="B22" s="14" t="s">
        <v>119</v>
      </c>
    </row>
    <row r="23" ht="12.75" hidden="1">
      <c r="B23" t="s">
        <v>203</v>
      </c>
    </row>
    <row r="24" ht="12.75" hidden="1">
      <c r="B24" s="15" t="s">
        <v>204</v>
      </c>
    </row>
    <row r="25" ht="12.75" hidden="1"/>
    <row r="26" ht="12.75" hidden="1">
      <c r="B26" s="14" t="s">
        <v>120</v>
      </c>
    </row>
    <row r="27" ht="12.75" hidden="1">
      <c r="B27" t="s">
        <v>205</v>
      </c>
    </row>
    <row r="28" ht="12.75" hidden="1">
      <c r="B28" s="15" t="s">
        <v>121</v>
      </c>
    </row>
    <row r="29" ht="12.75" hidden="1">
      <c r="B29" t="s">
        <v>206</v>
      </c>
    </row>
    <row r="30" ht="12.75">
      <c r="B30" s="14" t="s">
        <v>122</v>
      </c>
    </row>
    <row r="31" spans="2:4" ht="12.75">
      <c r="B31" s="14"/>
      <c r="D31" t="s">
        <v>123</v>
      </c>
    </row>
    <row r="32" spans="1:12" ht="12.75">
      <c r="A32" s="16"/>
      <c r="B32" s="17" t="s">
        <v>124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2.75">
      <c r="A33" s="18" t="s">
        <v>125</v>
      </c>
      <c r="B33" s="19" t="s">
        <v>126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2" ht="12.75">
      <c r="A34" s="20"/>
      <c r="B34" s="21"/>
    </row>
    <row r="35" spans="1:2" ht="12.75">
      <c r="A35" s="20"/>
      <c r="B35" s="14" t="s">
        <v>127</v>
      </c>
    </row>
    <row r="36" spans="1:2" ht="12.75">
      <c r="A36" s="20"/>
      <c r="B36" s="15"/>
    </row>
    <row r="37" spans="1:2" ht="12.75">
      <c r="A37" s="20"/>
      <c r="B37" s="15" t="s">
        <v>128</v>
      </c>
    </row>
    <row r="38" spans="1:2" ht="12.75">
      <c r="A38" s="20"/>
      <c r="B38" t="s">
        <v>129</v>
      </c>
    </row>
    <row r="39" spans="1:2" ht="12.75">
      <c r="A39" s="20"/>
      <c r="B39" t="s">
        <v>130</v>
      </c>
    </row>
    <row r="40" spans="1:2" ht="12.75">
      <c r="A40" s="20"/>
      <c r="B40" t="s">
        <v>131</v>
      </c>
    </row>
    <row r="41" spans="1:2" ht="12.75">
      <c r="A41" s="20"/>
      <c r="B41" t="s">
        <v>132</v>
      </c>
    </row>
    <row r="42" ht="12.75">
      <c r="A42" s="20"/>
    </row>
    <row r="43" ht="15">
      <c r="B43" s="22" t="s">
        <v>207</v>
      </c>
    </row>
    <row r="44" ht="12.75">
      <c r="B44" t="s">
        <v>208</v>
      </c>
    </row>
    <row r="45" ht="12.75">
      <c r="B45" t="s">
        <v>133</v>
      </c>
    </row>
    <row r="46" spans="1:10" ht="12.75">
      <c r="A46" s="16"/>
      <c r="B46" s="16" t="s">
        <v>134</v>
      </c>
      <c r="C46" s="16"/>
      <c r="D46" s="16"/>
      <c r="E46" s="16"/>
      <c r="F46" s="16"/>
      <c r="G46" s="16"/>
      <c r="H46" s="16"/>
      <c r="I46" s="16"/>
      <c r="J46" s="16"/>
    </row>
    <row r="47" spans="1:10" ht="12.75">
      <c r="A47" s="18" t="s">
        <v>125</v>
      </c>
      <c r="B47" s="19" t="s">
        <v>135</v>
      </c>
      <c r="C47" s="23"/>
      <c r="D47" s="23"/>
      <c r="E47" s="23"/>
      <c r="F47" s="23"/>
      <c r="G47" s="23"/>
      <c r="H47" s="16"/>
      <c r="I47" s="16"/>
      <c r="J47" s="16"/>
    </row>
    <row r="48" spans="1:10" ht="12.75">
      <c r="A48" s="18" t="s">
        <v>125</v>
      </c>
      <c r="B48" s="19" t="s">
        <v>136</v>
      </c>
      <c r="C48" s="23"/>
      <c r="D48" s="23"/>
      <c r="E48" s="23"/>
      <c r="F48" s="23"/>
      <c r="G48" s="23"/>
      <c r="H48" s="16"/>
      <c r="I48" s="16"/>
      <c r="J48" s="16"/>
    </row>
    <row r="49" spans="1:10" ht="12.75">
      <c r="A49" s="18" t="s">
        <v>125</v>
      </c>
      <c r="B49" s="19" t="s">
        <v>137</v>
      </c>
      <c r="C49" s="23"/>
      <c r="D49" s="23"/>
      <c r="E49" s="23"/>
      <c r="F49" s="23"/>
      <c r="G49" s="23"/>
      <c r="H49" s="16"/>
      <c r="I49" s="16"/>
      <c r="J49" s="16"/>
    </row>
    <row r="50" spans="1:10" ht="12.75">
      <c r="A50" s="18"/>
      <c r="B50" s="19" t="s">
        <v>138</v>
      </c>
      <c r="C50" s="23"/>
      <c r="D50" s="23"/>
      <c r="E50" s="23"/>
      <c r="F50" s="23"/>
      <c r="G50" s="23"/>
      <c r="H50" s="16"/>
      <c r="I50" s="16"/>
      <c r="J50" s="16"/>
    </row>
    <row r="51" spans="1:10" ht="12.75">
      <c r="A51" s="16"/>
      <c r="B51" s="23"/>
      <c r="C51" s="19" t="s">
        <v>139</v>
      </c>
      <c r="D51" s="19"/>
      <c r="E51" s="19"/>
      <c r="F51" s="19"/>
      <c r="G51" s="19"/>
      <c r="H51" s="16"/>
      <c r="I51" s="16"/>
      <c r="J51" s="16"/>
    </row>
    <row r="52" spans="1:10" ht="12.75">
      <c r="A52" s="16"/>
      <c r="B52" s="23"/>
      <c r="C52" s="19" t="s">
        <v>140</v>
      </c>
      <c r="D52" s="19"/>
      <c r="E52" s="19"/>
      <c r="F52" s="19"/>
      <c r="G52" s="19"/>
      <c r="H52" s="16"/>
      <c r="I52" s="16"/>
      <c r="J52" s="16"/>
    </row>
    <row r="53" spans="1:10" ht="12.75">
      <c r="A53" s="16"/>
      <c r="B53" s="23"/>
      <c r="C53" s="19" t="s">
        <v>141</v>
      </c>
      <c r="D53" s="19"/>
      <c r="E53" s="19"/>
      <c r="F53" s="19"/>
      <c r="G53" s="19"/>
      <c r="H53" s="16"/>
      <c r="I53" s="16"/>
      <c r="J53" s="16"/>
    </row>
    <row r="54" spans="2:7" ht="12.75">
      <c r="B54" s="24" t="s">
        <v>142</v>
      </c>
      <c r="C54" s="21"/>
      <c r="D54" s="21"/>
      <c r="E54" s="21"/>
      <c r="F54" s="21"/>
      <c r="G54" s="21"/>
    </row>
    <row r="56" ht="12.75">
      <c r="B56" t="s">
        <v>209</v>
      </c>
    </row>
    <row r="57" ht="15">
      <c r="B57" t="s">
        <v>210</v>
      </c>
    </row>
    <row r="59" spans="1:15" ht="23.25">
      <c r="A59" s="59"/>
      <c r="B59" s="60" t="s">
        <v>143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ht="12.75">
      <c r="B60" t="s">
        <v>144</v>
      </c>
    </row>
    <row r="61" ht="12.75">
      <c r="B61" t="s">
        <v>211</v>
      </c>
    </row>
    <row r="62" ht="12.75">
      <c r="B62" t="s">
        <v>145</v>
      </c>
    </row>
    <row r="63" ht="12.75">
      <c r="B63" t="s">
        <v>146</v>
      </c>
    </row>
    <row r="65" ht="12.75">
      <c r="B65" t="s">
        <v>147</v>
      </c>
    </row>
    <row r="66" ht="15.75">
      <c r="B66" t="s">
        <v>212</v>
      </c>
    </row>
    <row r="67" ht="12.75">
      <c r="B67" t="s">
        <v>148</v>
      </c>
    </row>
    <row r="68" ht="12.75">
      <c r="B68" s="25" t="s">
        <v>149</v>
      </c>
    </row>
    <row r="69" ht="13.5" thickBot="1"/>
    <row r="70" spans="1:12" s="31" customFormat="1" ht="12.75" customHeight="1">
      <c r="A70"/>
      <c r="B70" s="26" t="s">
        <v>150</v>
      </c>
      <c r="C70" s="27" t="s">
        <v>151</v>
      </c>
      <c r="D70" s="27" t="s">
        <v>152</v>
      </c>
      <c r="E70" s="27" t="s">
        <v>153</v>
      </c>
      <c r="F70" s="28" t="s">
        <v>154</v>
      </c>
      <c r="G70" s="27" t="s">
        <v>155</v>
      </c>
      <c r="H70" s="27" t="s">
        <v>156</v>
      </c>
      <c r="I70" s="27" t="s">
        <v>157</v>
      </c>
      <c r="J70" s="27" t="s">
        <v>158</v>
      </c>
      <c r="K70" s="29" t="s">
        <v>159</v>
      </c>
      <c r="L70" s="30" t="s">
        <v>159</v>
      </c>
    </row>
    <row r="71" spans="2:12" ht="13.5" thickBot="1">
      <c r="B71" s="32"/>
      <c r="C71" s="33"/>
      <c r="D71" s="33"/>
      <c r="E71" s="33"/>
      <c r="F71" s="33"/>
      <c r="G71" s="33" t="s">
        <v>160</v>
      </c>
      <c r="H71" s="33" t="s">
        <v>38</v>
      </c>
      <c r="I71" s="33"/>
      <c r="J71" s="33"/>
      <c r="K71" s="33" t="s">
        <v>161</v>
      </c>
      <c r="L71" s="34" t="s">
        <v>162</v>
      </c>
    </row>
    <row r="73" ht="12.75">
      <c r="B73" t="s">
        <v>163</v>
      </c>
    </row>
    <row r="74" ht="12.75">
      <c r="B74" t="s">
        <v>164</v>
      </c>
    </row>
    <row r="76" spans="2:10" ht="15.75">
      <c r="B76" s="35" t="s">
        <v>165</v>
      </c>
      <c r="J76" s="36" t="s">
        <v>166</v>
      </c>
    </row>
    <row r="78" ht="12.75">
      <c r="B78" t="s">
        <v>167</v>
      </c>
    </row>
    <row r="79" ht="12.75">
      <c r="B79" s="37" t="s">
        <v>213</v>
      </c>
    </row>
    <row r="80" ht="12.75">
      <c r="B80" s="38" t="s">
        <v>168</v>
      </c>
    </row>
    <row r="81" ht="12.75">
      <c r="B81" s="38" t="s">
        <v>214</v>
      </c>
    </row>
    <row r="82" ht="13.5" thickBot="1"/>
    <row r="83" spans="2:12" ht="12.75" customHeight="1">
      <c r="B83" s="39" t="s">
        <v>150</v>
      </c>
      <c r="C83" s="40" t="s">
        <v>151</v>
      </c>
      <c r="D83" s="40" t="s">
        <v>152</v>
      </c>
      <c r="E83" s="40" t="s">
        <v>153</v>
      </c>
      <c r="F83" s="41" t="s">
        <v>154</v>
      </c>
      <c r="G83" s="40" t="s">
        <v>155</v>
      </c>
      <c r="H83" s="40" t="s">
        <v>156</v>
      </c>
      <c r="I83" s="40" t="s">
        <v>157</v>
      </c>
      <c r="J83" s="40" t="s">
        <v>158</v>
      </c>
      <c r="K83" s="42" t="s">
        <v>159</v>
      </c>
      <c r="L83" s="43" t="s">
        <v>159</v>
      </c>
    </row>
    <row r="84" spans="2:12" ht="14.25" customHeight="1">
      <c r="B84" s="44"/>
      <c r="C84" s="45"/>
      <c r="D84" s="45"/>
      <c r="E84" s="45"/>
      <c r="F84" s="45"/>
      <c r="G84" s="45" t="s">
        <v>160</v>
      </c>
      <c r="H84" s="45" t="s">
        <v>38</v>
      </c>
      <c r="I84" s="45"/>
      <c r="J84" s="45"/>
      <c r="K84" s="45" t="s">
        <v>161</v>
      </c>
      <c r="L84" s="46" t="s">
        <v>162</v>
      </c>
    </row>
    <row r="85" spans="2:12" ht="13.5" thickBot="1">
      <c r="B85" s="32"/>
      <c r="C85" s="33"/>
      <c r="D85" s="33"/>
      <c r="E85" s="33"/>
      <c r="F85" s="33"/>
      <c r="G85" s="33" t="s">
        <v>160</v>
      </c>
      <c r="H85" s="33" t="s">
        <v>169</v>
      </c>
      <c r="I85" s="33"/>
      <c r="J85" s="33"/>
      <c r="K85" s="33" t="s">
        <v>161</v>
      </c>
      <c r="L85" s="34" t="s">
        <v>162</v>
      </c>
    </row>
    <row r="86" spans="2:12" ht="12.7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2:12" ht="12.7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2:10" ht="15.75">
      <c r="B88" s="35" t="s">
        <v>165</v>
      </c>
      <c r="J88" t="s">
        <v>215</v>
      </c>
    </row>
    <row r="89" ht="13.5" thickBot="1">
      <c r="B89" s="35"/>
    </row>
    <row r="90" spans="2:12" ht="13.5" thickTop="1">
      <c r="B90" s="47" t="s">
        <v>170</v>
      </c>
      <c r="C90" s="48"/>
      <c r="D90" s="48"/>
      <c r="E90" s="48"/>
      <c r="F90" s="48"/>
      <c r="G90" s="48"/>
      <c r="H90" s="48"/>
      <c r="I90" s="48"/>
      <c r="J90" s="48"/>
      <c r="K90" s="48"/>
      <c r="L90" s="49"/>
    </row>
    <row r="91" spans="2:12" ht="12.75">
      <c r="B91" s="50" t="s">
        <v>171</v>
      </c>
      <c r="C91" s="45"/>
      <c r="D91" s="45"/>
      <c r="E91" s="45"/>
      <c r="F91" s="45"/>
      <c r="G91" s="45"/>
      <c r="H91" s="45"/>
      <c r="I91" s="45"/>
      <c r="J91" s="45"/>
      <c r="K91" s="45"/>
      <c r="L91" s="51"/>
    </row>
    <row r="92" spans="2:12" ht="12.75">
      <c r="B92" s="52"/>
      <c r="C92" s="45" t="s">
        <v>172</v>
      </c>
      <c r="D92" s="45"/>
      <c r="E92" s="45"/>
      <c r="F92" s="45"/>
      <c r="G92" s="45"/>
      <c r="H92" s="45"/>
      <c r="I92" s="45"/>
      <c r="J92" s="45"/>
      <c r="K92" s="45"/>
      <c r="L92" s="51"/>
    </row>
    <row r="93" spans="2:12" ht="12.75">
      <c r="B93" s="52"/>
      <c r="C93" s="45" t="s">
        <v>173</v>
      </c>
      <c r="D93" s="45"/>
      <c r="E93" s="45"/>
      <c r="F93" s="45"/>
      <c r="G93" s="45"/>
      <c r="H93" s="45"/>
      <c r="I93" s="45"/>
      <c r="J93" s="45"/>
      <c r="K93" s="45"/>
      <c r="L93" s="51"/>
    </row>
    <row r="94" spans="2:12" ht="13.5" thickBot="1">
      <c r="B94" s="53" t="s">
        <v>174</v>
      </c>
      <c r="C94" s="54"/>
      <c r="D94" s="54"/>
      <c r="E94" s="54"/>
      <c r="F94" s="54"/>
      <c r="G94" s="54"/>
      <c r="H94" s="54"/>
      <c r="I94" s="54"/>
      <c r="J94" s="54"/>
      <c r="K94" s="54"/>
      <c r="L94" s="55"/>
    </row>
    <row r="95" spans="2:12" ht="13.5" thickTop="1">
      <c r="B95" s="56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2:12" ht="12.75">
      <c r="B96" s="56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2:12" ht="15.75">
      <c r="B97" t="s">
        <v>216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ht="12.75">
      <c r="B98" s="57" t="s">
        <v>175</v>
      </c>
    </row>
    <row r="99" ht="12.75">
      <c r="B99" s="57"/>
    </row>
    <row r="100" spans="2:3" ht="12.75">
      <c r="B100" s="57"/>
      <c r="C100" t="s">
        <v>220</v>
      </c>
    </row>
    <row r="101" spans="2:3" ht="12.75">
      <c r="B101" s="57"/>
      <c r="C101" t="s">
        <v>219</v>
      </c>
    </row>
    <row r="102" spans="2:3" ht="12.75">
      <c r="B102" s="57"/>
      <c r="C102" s="35" t="s">
        <v>222</v>
      </c>
    </row>
    <row r="103" spans="2:3" ht="12.75">
      <c r="B103" s="57"/>
      <c r="C103" s="35" t="s">
        <v>221</v>
      </c>
    </row>
    <row r="104" spans="2:3" ht="12.75">
      <c r="B104" s="57"/>
      <c r="C104" s="35"/>
    </row>
    <row r="105" ht="12.75">
      <c r="B105" s="14" t="s">
        <v>176</v>
      </c>
    </row>
    <row r="106" ht="12.75">
      <c r="B106" t="s">
        <v>177</v>
      </c>
    </row>
    <row r="107" ht="12.75">
      <c r="B107" t="s">
        <v>178</v>
      </c>
    </row>
    <row r="108" ht="12.75">
      <c r="B108" t="s">
        <v>179</v>
      </c>
    </row>
    <row r="110" ht="12.75">
      <c r="B110" s="58" t="s">
        <v>180</v>
      </c>
    </row>
    <row r="111" ht="12.75">
      <c r="B111" t="s">
        <v>181</v>
      </c>
    </row>
    <row r="112" ht="12.75">
      <c r="B112" t="s">
        <v>182</v>
      </c>
    </row>
    <row r="113" ht="12.75">
      <c r="B113" t="s">
        <v>183</v>
      </c>
    </row>
    <row r="115" ht="12.75">
      <c r="B115" s="58" t="s">
        <v>184</v>
      </c>
    </row>
    <row r="116" ht="12.75">
      <c r="B116" t="s">
        <v>185</v>
      </c>
    </row>
    <row r="117" ht="12.75">
      <c r="B117" s="58" t="s">
        <v>186</v>
      </c>
    </row>
    <row r="118" ht="12.75">
      <c r="B118" t="s">
        <v>187</v>
      </c>
    </row>
    <row r="119" ht="12.75">
      <c r="B119" t="s">
        <v>188</v>
      </c>
    </row>
    <row r="120" ht="12.75">
      <c r="B120" s="58" t="s">
        <v>189</v>
      </c>
    </row>
    <row r="121" ht="12.75">
      <c r="B121" t="s">
        <v>190</v>
      </c>
    </row>
    <row r="122" ht="12.75">
      <c r="B122" t="s">
        <v>217</v>
      </c>
    </row>
    <row r="123" ht="12.75">
      <c r="B123" s="58" t="s">
        <v>191</v>
      </c>
    </row>
    <row r="124" ht="12.75">
      <c r="B124" t="s">
        <v>192</v>
      </c>
    </row>
    <row r="125" ht="12.75">
      <c r="B125" t="s">
        <v>193</v>
      </c>
    </row>
    <row r="126" ht="12.75">
      <c r="B126" t="s">
        <v>194</v>
      </c>
    </row>
    <row r="128" ht="12.75">
      <c r="B128" s="14"/>
    </row>
    <row r="129" ht="12.75">
      <c r="B129" s="15"/>
    </row>
    <row r="130" ht="12.75">
      <c r="B130" s="15"/>
    </row>
  </sheetData>
  <printOptions gridLines="1"/>
  <pageMargins left="0.75" right="0.75" top="1" bottom="1" header="0.5" footer="0.5"/>
  <pageSetup fitToHeight="1" fitToWidth="1" horizontalDpi="300" verticalDpi="300" orientation="portrait" paperSize="9" scale="81" r:id="rId2"/>
  <headerFooter alignWithMargins="0">
    <oddHeader>&amp;C&amp;A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workbookViewId="0" topLeftCell="A1">
      <selection activeCell="B6" sqref="B6"/>
    </sheetView>
  </sheetViews>
  <sheetFormatPr defaultColWidth="9.00390625" defaultRowHeight="12.75"/>
  <cols>
    <col min="1" max="1" width="4.375" style="0" customWidth="1"/>
  </cols>
  <sheetData>
    <row r="1" ht="13.5" thickBot="1"/>
    <row r="2" spans="2:12" ht="14.25">
      <c r="B2" s="70" t="s">
        <v>242</v>
      </c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2:12" ht="12.75">
      <c r="B3" s="64"/>
      <c r="C3" s="65" t="s">
        <v>252</v>
      </c>
      <c r="D3" s="65"/>
      <c r="E3" s="65"/>
      <c r="F3" s="65"/>
      <c r="G3" s="65"/>
      <c r="H3" s="65"/>
      <c r="I3" s="65"/>
      <c r="J3" s="65"/>
      <c r="K3" s="65"/>
      <c r="L3" s="66"/>
    </row>
    <row r="4" spans="2:12" ht="13.5" thickBot="1">
      <c r="B4" s="67"/>
      <c r="C4" s="68" t="s">
        <v>253</v>
      </c>
      <c r="D4" s="68"/>
      <c r="E4" s="68"/>
      <c r="F4" s="68"/>
      <c r="G4" s="68"/>
      <c r="H4" s="68"/>
      <c r="I4" s="68"/>
      <c r="J4" s="68"/>
      <c r="K4" s="68"/>
      <c r="L4" s="69"/>
    </row>
    <row r="6" spans="1:2" ht="12.75">
      <c r="A6">
        <v>1</v>
      </c>
      <c r="B6" t="s">
        <v>239</v>
      </c>
    </row>
    <row r="7" spans="1:2" ht="12.75">
      <c r="A7">
        <v>2</v>
      </c>
      <c r="B7" t="s">
        <v>251</v>
      </c>
    </row>
    <row r="8" spans="1:2" ht="12.75">
      <c r="A8">
        <v>3</v>
      </c>
      <c r="B8" t="s">
        <v>7</v>
      </c>
    </row>
    <row r="9" ht="12.75">
      <c r="B9" t="s">
        <v>8</v>
      </c>
    </row>
    <row r="10" ht="12.75">
      <c r="B10" t="s">
        <v>17</v>
      </c>
    </row>
    <row r="11" spans="1:2" ht="12.75">
      <c r="A11">
        <v>4</v>
      </c>
      <c r="B11" t="s">
        <v>16</v>
      </c>
    </row>
    <row r="12" ht="12.75">
      <c r="B12" t="s">
        <v>9</v>
      </c>
    </row>
    <row r="14" spans="1:2" ht="12.75">
      <c r="A14">
        <v>5</v>
      </c>
      <c r="B14" t="s">
        <v>10</v>
      </c>
    </row>
    <row r="15" ht="12.75">
      <c r="B15" t="s">
        <v>224</v>
      </c>
    </row>
    <row r="16" ht="12.75">
      <c r="B16" s="1" t="s">
        <v>244</v>
      </c>
    </row>
    <row r="17" ht="12.75">
      <c r="B17" s="1"/>
    </row>
    <row r="19" spans="1:2" ht="12.75">
      <c r="A19">
        <v>6</v>
      </c>
      <c r="B19" t="s">
        <v>223</v>
      </c>
    </row>
    <row r="20" ht="12.75">
      <c r="B20" t="s">
        <v>11</v>
      </c>
    </row>
    <row r="21" ht="12.75">
      <c r="B21" t="s">
        <v>12</v>
      </c>
    </row>
    <row r="22" ht="12.75">
      <c r="B22" t="s">
        <v>13</v>
      </c>
    </row>
    <row r="23" ht="12.75">
      <c r="B23" t="s">
        <v>14</v>
      </c>
    </row>
    <row r="25" spans="1:2" ht="12.75">
      <c r="A25">
        <v>7</v>
      </c>
      <c r="B25" t="s">
        <v>15</v>
      </c>
    </row>
    <row r="28" spans="1:2" ht="12.75">
      <c r="A28">
        <v>8</v>
      </c>
      <c r="B28" t="s">
        <v>249</v>
      </c>
    </row>
    <row r="29" ht="12.75">
      <c r="B29" t="s">
        <v>4</v>
      </c>
    </row>
    <row r="30" ht="12.75">
      <c r="B30" t="s">
        <v>5</v>
      </c>
    </row>
    <row r="31" ht="12.75">
      <c r="B31" t="s">
        <v>6</v>
      </c>
    </row>
    <row r="33" spans="1:2" ht="12.75">
      <c r="A33">
        <v>9</v>
      </c>
      <c r="B33" t="s">
        <v>250</v>
      </c>
    </row>
    <row r="34" ht="12.75">
      <c r="B34" t="s">
        <v>0</v>
      </c>
    </row>
    <row r="35" ht="12.75">
      <c r="B35" t="s">
        <v>1</v>
      </c>
    </row>
    <row r="36" ht="12.75">
      <c r="B36" t="s">
        <v>2</v>
      </c>
    </row>
    <row r="37" ht="12.75">
      <c r="B37" t="s">
        <v>3</v>
      </c>
    </row>
    <row r="39" spans="1:2" ht="12.75">
      <c r="A39">
        <v>10</v>
      </c>
      <c r="B39" t="s">
        <v>250</v>
      </c>
    </row>
    <row r="40" ht="12.75">
      <c r="B40" t="s">
        <v>245</v>
      </c>
    </row>
    <row r="41" ht="12.75">
      <c r="B41" t="s">
        <v>246</v>
      </c>
    </row>
    <row r="42" ht="12.75">
      <c r="B42" t="s">
        <v>247</v>
      </c>
    </row>
    <row r="43" ht="12.75">
      <c r="B43" t="s">
        <v>248</v>
      </c>
    </row>
  </sheetData>
  <printOptions/>
  <pageMargins left="0.75" right="0.75" top="1" bottom="1" header="0.5" footer="0.5"/>
  <pageSetup fitToHeight="1" fitToWidth="1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7"/>
  <sheetViews>
    <sheetView tabSelected="1" zoomScale="75" zoomScaleNormal="75" workbookViewId="0" topLeftCell="A1">
      <selection activeCell="I4" sqref="I4"/>
    </sheetView>
  </sheetViews>
  <sheetFormatPr defaultColWidth="9.00390625" defaultRowHeight="12.75"/>
  <cols>
    <col min="1" max="1" width="4.625" style="0" customWidth="1"/>
    <col min="2" max="2" width="16.75390625" style="0" customWidth="1"/>
    <col min="3" max="3" width="12.125" style="0" customWidth="1"/>
    <col min="4" max="4" width="5.25390625" style="0" customWidth="1"/>
    <col min="5" max="5" width="12.75390625" style="0" customWidth="1"/>
    <col min="6" max="6" width="17.375" style="0" customWidth="1"/>
    <col min="7" max="7" width="11.375" style="0" customWidth="1"/>
    <col min="8" max="8" width="8.75390625" style="0" customWidth="1"/>
    <col min="10" max="10" width="7.75390625" style="0" customWidth="1"/>
    <col min="11" max="11" width="6.25390625" style="0" customWidth="1"/>
    <col min="12" max="12" width="14.25390625" style="0" customWidth="1"/>
    <col min="13" max="13" width="8.125" style="0" bestFit="1" customWidth="1"/>
    <col min="14" max="14" width="9.875" style="0" bestFit="1" customWidth="1"/>
    <col min="15" max="15" width="7.125" style="0" customWidth="1"/>
    <col min="16" max="16" width="8.125" style="0" customWidth="1"/>
    <col min="17" max="17" width="7.625" style="0" customWidth="1"/>
    <col min="18" max="18" width="6.875" style="0" customWidth="1"/>
    <col min="19" max="19" width="6.00390625" style="0" customWidth="1"/>
  </cols>
  <sheetData>
    <row r="1" ht="13.5" thickBot="1"/>
    <row r="2" spans="3:5" ht="41.25" thickBot="1">
      <c r="C2" s="86">
        <f ca="1">TODAY()</f>
        <v>37671</v>
      </c>
      <c r="E2" s="2" t="s">
        <v>18</v>
      </c>
    </row>
    <row r="3" spans="1:6" s="81" customFormat="1" ht="15">
      <c r="A3" s="79"/>
      <c r="B3" s="79"/>
      <c r="C3" s="80"/>
      <c r="F3" s="80"/>
    </row>
    <row r="4" spans="1:7" s="81" customFormat="1" ht="12.75">
      <c r="A4" s="79"/>
      <c r="B4" s="82" t="s">
        <v>254</v>
      </c>
      <c r="C4" s="83"/>
      <c r="D4" s="84">
        <f>COUNTIF(D7:D57,"K")</f>
        <v>25</v>
      </c>
      <c r="E4" s="85" t="s">
        <v>255</v>
      </c>
      <c r="F4" s="83"/>
      <c r="G4" s="84">
        <f>COUNTIF(D7:D57,"M")</f>
        <v>26</v>
      </c>
    </row>
    <row r="5" ht="13.5" thickBot="1">
      <c r="E5" s="3"/>
    </row>
    <row r="6" spans="1:19" ht="26.25" customHeight="1" thickBot="1" thickTop="1">
      <c r="A6" s="74" t="s">
        <v>19</v>
      </c>
      <c r="B6" s="74" t="s">
        <v>218</v>
      </c>
      <c r="C6" s="74" t="s">
        <v>20</v>
      </c>
      <c r="D6" s="74" t="s">
        <v>21</v>
      </c>
      <c r="E6" s="74" t="s">
        <v>22</v>
      </c>
      <c r="F6" s="74" t="s">
        <v>23</v>
      </c>
      <c r="G6" s="74" t="s">
        <v>24</v>
      </c>
      <c r="H6" s="74" t="s">
        <v>25</v>
      </c>
      <c r="I6" s="74" t="s">
        <v>26</v>
      </c>
      <c r="J6" s="74" t="s">
        <v>27</v>
      </c>
      <c r="K6" s="74" t="s">
        <v>28</v>
      </c>
      <c r="L6" s="74" t="s">
        <v>29</v>
      </c>
      <c r="M6" s="74" t="s">
        <v>30</v>
      </c>
      <c r="N6" s="74" t="s">
        <v>31</v>
      </c>
      <c r="O6" s="74" t="s">
        <v>32</v>
      </c>
      <c r="P6" s="74" t="s">
        <v>33</v>
      </c>
      <c r="Q6" s="74" t="s">
        <v>107</v>
      </c>
      <c r="R6" s="74" t="s">
        <v>108</v>
      </c>
      <c r="S6" s="74" t="s">
        <v>109</v>
      </c>
    </row>
    <row r="7" spans="1:19" ht="13.5" thickTop="1">
      <c r="A7" s="75">
        <v>1</v>
      </c>
      <c r="B7" s="72">
        <v>37504.74285879629</v>
      </c>
      <c r="C7" s="71" t="s">
        <v>34</v>
      </c>
      <c r="D7" s="77" t="s">
        <v>35</v>
      </c>
      <c r="E7" s="73" t="s">
        <v>36</v>
      </c>
      <c r="F7" s="72">
        <v>22217</v>
      </c>
      <c r="G7" s="73" t="s">
        <v>37</v>
      </c>
      <c r="H7" s="77" t="s">
        <v>38</v>
      </c>
      <c r="I7" s="73" t="s">
        <v>39</v>
      </c>
      <c r="J7" s="71">
        <v>178</v>
      </c>
      <c r="K7" s="71">
        <v>79</v>
      </c>
      <c r="L7" s="73" t="s">
        <v>40</v>
      </c>
      <c r="M7" s="73" t="s">
        <v>41</v>
      </c>
      <c r="N7" s="73" t="s">
        <v>42</v>
      </c>
      <c r="O7" s="73" t="s">
        <v>42</v>
      </c>
      <c r="P7" s="71">
        <v>100</v>
      </c>
      <c r="Q7" s="71">
        <f ca="1">ROUND(TODAY()-B7,0)</f>
        <v>166</v>
      </c>
      <c r="R7" s="71">
        <f ca="1">ROUND((TODAY()-F7)/365,0)</f>
        <v>42</v>
      </c>
      <c r="S7" s="71" t="str">
        <f>IF(P7&gt;=100,"OK",100-P7)</f>
        <v>OK</v>
      </c>
    </row>
    <row r="8" spans="1:19" ht="12.75">
      <c r="A8" s="76">
        <v>2</v>
      </c>
      <c r="B8" s="6">
        <v>36774.74285714286</v>
      </c>
      <c r="C8" s="4" t="s">
        <v>43</v>
      </c>
      <c r="D8" s="78" t="s">
        <v>44</v>
      </c>
      <c r="E8" s="5" t="s">
        <v>36</v>
      </c>
      <c r="F8" s="6">
        <v>22373</v>
      </c>
      <c r="G8" s="5" t="s">
        <v>45</v>
      </c>
      <c r="H8" s="78" t="s">
        <v>46</v>
      </c>
      <c r="I8" s="5" t="s">
        <v>47</v>
      </c>
      <c r="J8" s="4">
        <v>164</v>
      </c>
      <c r="K8" s="4">
        <v>65</v>
      </c>
      <c r="L8" s="5" t="s">
        <v>48</v>
      </c>
      <c r="M8" s="5" t="s">
        <v>49</v>
      </c>
      <c r="N8" s="5" t="s">
        <v>42</v>
      </c>
      <c r="O8" s="5" t="s">
        <v>42</v>
      </c>
      <c r="P8" s="4">
        <v>100</v>
      </c>
      <c r="Q8" s="4">
        <f aca="true" ca="1" t="shared" si="0" ref="Q8:Q42">ROUND(TODAY()-B8,0)</f>
        <v>896</v>
      </c>
      <c r="R8" s="4">
        <f aca="true" ca="1" t="shared" si="1" ref="R8:R42">ROUND((TODAY()-F8)/365,0)</f>
        <v>42</v>
      </c>
      <c r="S8" s="4" t="str">
        <f aca="true" t="shared" si="2" ref="S8:S42">IF(P8&gt;=100,"OK",100-P8)</f>
        <v>OK</v>
      </c>
    </row>
    <row r="9" spans="1:19" ht="12.75">
      <c r="A9" s="76">
        <v>3</v>
      </c>
      <c r="B9" s="6">
        <v>37507.74285879629</v>
      </c>
      <c r="C9" s="4" t="s">
        <v>50</v>
      </c>
      <c r="D9" s="78" t="s">
        <v>44</v>
      </c>
      <c r="E9" s="5" t="s">
        <v>36</v>
      </c>
      <c r="F9" s="6">
        <v>22718</v>
      </c>
      <c r="G9" s="5" t="s">
        <v>51</v>
      </c>
      <c r="H9" s="78" t="s">
        <v>38</v>
      </c>
      <c r="I9" s="5" t="s">
        <v>52</v>
      </c>
      <c r="J9" s="4">
        <v>170</v>
      </c>
      <c r="K9" s="4">
        <v>71</v>
      </c>
      <c r="L9" s="5" t="s">
        <v>53</v>
      </c>
      <c r="M9" s="5" t="s">
        <v>41</v>
      </c>
      <c r="N9" s="5" t="s">
        <v>42</v>
      </c>
      <c r="O9" s="5">
        <v>2</v>
      </c>
      <c r="P9" s="4">
        <v>100</v>
      </c>
      <c r="Q9" s="4">
        <f ca="1" t="shared" si="0"/>
        <v>163</v>
      </c>
      <c r="R9" s="4">
        <f ca="1" t="shared" si="1"/>
        <v>41</v>
      </c>
      <c r="S9" s="4" t="str">
        <f t="shared" si="2"/>
        <v>OK</v>
      </c>
    </row>
    <row r="10" spans="1:19" ht="12.75">
      <c r="A10" s="76">
        <v>4</v>
      </c>
      <c r="B10" s="6">
        <v>36833.74285714286</v>
      </c>
      <c r="C10" s="4" t="s">
        <v>54</v>
      </c>
      <c r="D10" s="78" t="s">
        <v>44</v>
      </c>
      <c r="E10" s="5" t="s">
        <v>55</v>
      </c>
      <c r="F10" s="6">
        <v>22807</v>
      </c>
      <c r="G10" s="5" t="s">
        <v>37</v>
      </c>
      <c r="H10" s="78" t="s">
        <v>56</v>
      </c>
      <c r="I10" s="5" t="s">
        <v>57</v>
      </c>
      <c r="J10" s="4">
        <v>156</v>
      </c>
      <c r="K10" s="4">
        <v>62</v>
      </c>
      <c r="L10" s="5" t="s">
        <v>58</v>
      </c>
      <c r="M10" s="5" t="s">
        <v>53</v>
      </c>
      <c r="N10" s="5" t="s">
        <v>42</v>
      </c>
      <c r="O10" s="5" t="s">
        <v>42</v>
      </c>
      <c r="P10" s="4">
        <v>50</v>
      </c>
      <c r="Q10" s="4">
        <f ca="1" t="shared" si="0"/>
        <v>837</v>
      </c>
      <c r="R10" s="4">
        <f ca="1" t="shared" si="1"/>
        <v>41</v>
      </c>
      <c r="S10" s="4">
        <f t="shared" si="2"/>
        <v>50</v>
      </c>
    </row>
    <row r="11" spans="1:19" ht="12.75">
      <c r="A11" s="76">
        <v>5</v>
      </c>
      <c r="B11" s="6">
        <v>36837.74285714286</v>
      </c>
      <c r="C11" s="4" t="s">
        <v>59</v>
      </c>
      <c r="D11" s="78" t="s">
        <v>35</v>
      </c>
      <c r="E11" s="5" t="s">
        <v>36</v>
      </c>
      <c r="F11" s="6">
        <v>23484</v>
      </c>
      <c r="G11" s="5" t="s">
        <v>45</v>
      </c>
      <c r="H11" s="78" t="s">
        <v>38</v>
      </c>
      <c r="I11" s="5" t="s">
        <v>60</v>
      </c>
      <c r="J11" s="4">
        <v>200</v>
      </c>
      <c r="K11" s="4">
        <v>78</v>
      </c>
      <c r="L11" s="5" t="s">
        <v>58</v>
      </c>
      <c r="M11" s="5" t="s">
        <v>53</v>
      </c>
      <c r="N11" s="5" t="s">
        <v>61</v>
      </c>
      <c r="O11" s="5" t="s">
        <v>42</v>
      </c>
      <c r="P11" s="4">
        <v>100</v>
      </c>
      <c r="Q11" s="4">
        <f ca="1" t="shared" si="0"/>
        <v>833</v>
      </c>
      <c r="R11" s="4">
        <f ca="1" t="shared" si="1"/>
        <v>39</v>
      </c>
      <c r="S11" s="4" t="str">
        <f t="shared" si="2"/>
        <v>OK</v>
      </c>
    </row>
    <row r="12" spans="1:19" ht="12.75">
      <c r="A12" s="76">
        <v>6</v>
      </c>
      <c r="B12" s="6">
        <v>37291.74285879629</v>
      </c>
      <c r="C12" s="4" t="s">
        <v>62</v>
      </c>
      <c r="D12" s="78" t="s">
        <v>44</v>
      </c>
      <c r="E12" s="5" t="s">
        <v>55</v>
      </c>
      <c r="F12" s="6">
        <v>24074</v>
      </c>
      <c r="G12" s="5" t="s">
        <v>45</v>
      </c>
      <c r="H12" s="78" t="s">
        <v>46</v>
      </c>
      <c r="I12" s="5" t="s">
        <v>63</v>
      </c>
      <c r="J12" s="4">
        <v>180</v>
      </c>
      <c r="K12" s="4">
        <v>81</v>
      </c>
      <c r="L12" s="5" t="s">
        <v>40</v>
      </c>
      <c r="M12" s="5" t="s">
        <v>41</v>
      </c>
      <c r="N12" s="5" t="s">
        <v>61</v>
      </c>
      <c r="O12" s="5" t="s">
        <v>42</v>
      </c>
      <c r="P12" s="4">
        <v>100</v>
      </c>
      <c r="Q12" s="4">
        <f ca="1" t="shared" si="0"/>
        <v>379</v>
      </c>
      <c r="R12" s="4">
        <f ca="1" t="shared" si="1"/>
        <v>37</v>
      </c>
      <c r="S12" s="4" t="str">
        <f t="shared" si="2"/>
        <v>OK</v>
      </c>
    </row>
    <row r="13" spans="1:19" ht="12.75">
      <c r="A13" s="76">
        <v>7</v>
      </c>
      <c r="B13" s="6">
        <v>36928.74285714286</v>
      </c>
      <c r="C13" s="4" t="s">
        <v>64</v>
      </c>
      <c r="D13" s="78" t="s">
        <v>35</v>
      </c>
      <c r="E13" s="5" t="s">
        <v>65</v>
      </c>
      <c r="F13" s="6">
        <v>23075</v>
      </c>
      <c r="G13" s="5" t="s">
        <v>51</v>
      </c>
      <c r="H13" s="78" t="s">
        <v>38</v>
      </c>
      <c r="I13" s="5" t="s">
        <v>63</v>
      </c>
      <c r="J13" s="4">
        <v>176</v>
      </c>
      <c r="K13" s="4">
        <v>77</v>
      </c>
      <c r="L13" s="5" t="s">
        <v>53</v>
      </c>
      <c r="M13" s="5" t="s">
        <v>49</v>
      </c>
      <c r="N13" s="5" t="s">
        <v>42</v>
      </c>
      <c r="O13" s="5" t="s">
        <v>42</v>
      </c>
      <c r="P13" s="4">
        <v>50</v>
      </c>
      <c r="Q13" s="4">
        <f ca="1" t="shared" si="0"/>
        <v>742</v>
      </c>
      <c r="R13" s="4">
        <f ca="1" t="shared" si="1"/>
        <v>40</v>
      </c>
      <c r="S13" s="4">
        <f t="shared" si="2"/>
        <v>50</v>
      </c>
    </row>
    <row r="14" spans="1:19" ht="12.75">
      <c r="A14" s="76">
        <v>8</v>
      </c>
      <c r="B14" s="6">
        <v>36928.74285714286</v>
      </c>
      <c r="C14" s="4" t="s">
        <v>66</v>
      </c>
      <c r="D14" s="78" t="s">
        <v>44</v>
      </c>
      <c r="E14" s="5" t="s">
        <v>36</v>
      </c>
      <c r="F14" s="6">
        <v>23411</v>
      </c>
      <c r="G14" s="5" t="s">
        <v>37</v>
      </c>
      <c r="H14" s="78" t="s">
        <v>46</v>
      </c>
      <c r="I14" s="5" t="s">
        <v>39</v>
      </c>
      <c r="J14" s="4">
        <v>166</v>
      </c>
      <c r="K14" s="4">
        <v>67</v>
      </c>
      <c r="L14" s="5" t="s">
        <v>40</v>
      </c>
      <c r="M14" s="5" t="s">
        <v>67</v>
      </c>
      <c r="N14" s="5" t="s">
        <v>42</v>
      </c>
      <c r="O14" s="5">
        <v>1</v>
      </c>
      <c r="P14" s="4">
        <v>100</v>
      </c>
      <c r="Q14" s="4">
        <f ca="1" t="shared" si="0"/>
        <v>742</v>
      </c>
      <c r="R14" s="4">
        <f ca="1" t="shared" si="1"/>
        <v>39</v>
      </c>
      <c r="S14" s="4" t="str">
        <f t="shared" si="2"/>
        <v>OK</v>
      </c>
    </row>
    <row r="15" spans="1:19" ht="12.75">
      <c r="A15" s="76">
        <v>9</v>
      </c>
      <c r="B15" s="6">
        <v>36945.74285714286</v>
      </c>
      <c r="C15" s="4" t="s">
        <v>68</v>
      </c>
      <c r="D15" s="78" t="s">
        <v>44</v>
      </c>
      <c r="E15" s="5" t="s">
        <v>36</v>
      </c>
      <c r="F15" s="6">
        <v>31507.571423611113</v>
      </c>
      <c r="G15" s="5" t="s">
        <v>45</v>
      </c>
      <c r="H15" s="78" t="s">
        <v>56</v>
      </c>
      <c r="I15" s="5" t="s">
        <v>47</v>
      </c>
      <c r="J15" s="4">
        <v>165</v>
      </c>
      <c r="K15" s="4">
        <v>66</v>
      </c>
      <c r="L15" s="5" t="s">
        <v>40</v>
      </c>
      <c r="M15" s="5" t="s">
        <v>53</v>
      </c>
      <c r="N15" s="5" t="s">
        <v>61</v>
      </c>
      <c r="O15" s="5" t="s">
        <v>42</v>
      </c>
      <c r="P15" s="4">
        <v>100</v>
      </c>
      <c r="Q15" s="4">
        <f ca="1" t="shared" si="0"/>
        <v>725</v>
      </c>
      <c r="R15" s="4">
        <f ca="1" t="shared" si="1"/>
        <v>17</v>
      </c>
      <c r="S15" s="4" t="str">
        <f t="shared" si="2"/>
        <v>OK</v>
      </c>
    </row>
    <row r="16" spans="1:19" ht="12.75">
      <c r="A16" s="76">
        <v>10</v>
      </c>
      <c r="B16" s="6">
        <v>36953.74285714286</v>
      </c>
      <c r="C16" s="4" t="s">
        <v>69</v>
      </c>
      <c r="D16" s="78" t="s">
        <v>35</v>
      </c>
      <c r="E16" s="5" t="s">
        <v>36</v>
      </c>
      <c r="F16" s="6">
        <v>23327.10714285714</v>
      </c>
      <c r="G16" s="5" t="s">
        <v>45</v>
      </c>
      <c r="H16" s="78" t="s">
        <v>243</v>
      </c>
      <c r="I16" s="5" t="s">
        <v>70</v>
      </c>
      <c r="J16" s="4">
        <v>198</v>
      </c>
      <c r="K16" s="4">
        <v>99</v>
      </c>
      <c r="L16" s="5" t="s">
        <v>48</v>
      </c>
      <c r="M16" s="5" t="s">
        <v>67</v>
      </c>
      <c r="N16" s="5" t="s">
        <v>42</v>
      </c>
      <c r="O16" s="5">
        <v>3</v>
      </c>
      <c r="P16" s="4">
        <v>50</v>
      </c>
      <c r="Q16" s="4">
        <f ca="1" t="shared" si="0"/>
        <v>717</v>
      </c>
      <c r="R16" s="4">
        <f ca="1" t="shared" si="1"/>
        <v>39</v>
      </c>
      <c r="S16" s="4">
        <f t="shared" si="2"/>
        <v>50</v>
      </c>
    </row>
    <row r="17" spans="1:19" ht="12.75">
      <c r="A17" s="76">
        <v>11</v>
      </c>
      <c r="B17" s="6">
        <v>36962.74285714286</v>
      </c>
      <c r="C17" s="4" t="s">
        <v>71</v>
      </c>
      <c r="D17" s="78" t="s">
        <v>44</v>
      </c>
      <c r="E17" s="5" t="s">
        <v>36</v>
      </c>
      <c r="F17" s="6">
        <v>24286.464285714283</v>
      </c>
      <c r="G17" s="5" t="s">
        <v>51</v>
      </c>
      <c r="H17" s="78" t="s">
        <v>46</v>
      </c>
      <c r="I17" s="5" t="s">
        <v>72</v>
      </c>
      <c r="J17" s="4">
        <v>160</v>
      </c>
      <c r="K17" s="4">
        <v>61</v>
      </c>
      <c r="L17" s="5" t="s">
        <v>53</v>
      </c>
      <c r="M17" s="5" t="s">
        <v>73</v>
      </c>
      <c r="N17" s="5" t="s">
        <v>61</v>
      </c>
      <c r="O17" s="5" t="s">
        <v>42</v>
      </c>
      <c r="P17" s="4">
        <v>50</v>
      </c>
      <c r="Q17" s="4">
        <f ca="1" t="shared" si="0"/>
        <v>708</v>
      </c>
      <c r="R17" s="4">
        <f ca="1" t="shared" si="1"/>
        <v>37</v>
      </c>
      <c r="S17" s="4">
        <f t="shared" si="2"/>
        <v>50</v>
      </c>
    </row>
    <row r="18" spans="1:19" ht="12.75">
      <c r="A18" s="76">
        <v>12</v>
      </c>
      <c r="B18" s="6">
        <v>37005.74285714286</v>
      </c>
      <c r="C18" s="4" t="s">
        <v>74</v>
      </c>
      <c r="D18" s="78" t="s">
        <v>44</v>
      </c>
      <c r="E18" s="5" t="s">
        <v>36</v>
      </c>
      <c r="F18" s="6">
        <v>23941.464285714283</v>
      </c>
      <c r="G18" s="5" t="s">
        <v>37</v>
      </c>
      <c r="H18" s="78" t="s">
        <v>46</v>
      </c>
      <c r="I18" s="5" t="s">
        <v>63</v>
      </c>
      <c r="J18" s="4">
        <v>172</v>
      </c>
      <c r="K18" s="4">
        <v>73</v>
      </c>
      <c r="L18" s="5" t="s">
        <v>53</v>
      </c>
      <c r="M18" s="5" t="s">
        <v>67</v>
      </c>
      <c r="N18" s="5" t="s">
        <v>61</v>
      </c>
      <c r="O18" s="5" t="s">
        <v>42</v>
      </c>
      <c r="P18" s="4">
        <v>25</v>
      </c>
      <c r="Q18" s="4">
        <f ca="1" t="shared" si="0"/>
        <v>665</v>
      </c>
      <c r="R18" s="4">
        <f ca="1" t="shared" si="1"/>
        <v>38</v>
      </c>
      <c r="S18" s="4">
        <f t="shared" si="2"/>
        <v>75</v>
      </c>
    </row>
    <row r="19" spans="1:19" ht="12.75">
      <c r="A19" s="76">
        <v>13</v>
      </c>
      <c r="B19" s="6">
        <v>37370.74285879629</v>
      </c>
      <c r="C19" s="4" t="s">
        <v>75</v>
      </c>
      <c r="D19" s="78" t="s">
        <v>35</v>
      </c>
      <c r="E19" s="5" t="s">
        <v>36</v>
      </c>
      <c r="F19" s="6">
        <v>24030.464285714283</v>
      </c>
      <c r="G19" s="5" t="s">
        <v>45</v>
      </c>
      <c r="H19" s="78" t="s">
        <v>38</v>
      </c>
      <c r="I19" s="5" t="s">
        <v>39</v>
      </c>
      <c r="J19" s="4">
        <v>188</v>
      </c>
      <c r="K19" s="4">
        <v>89</v>
      </c>
      <c r="L19" s="5" t="s">
        <v>53</v>
      </c>
      <c r="M19" s="5" t="s">
        <v>41</v>
      </c>
      <c r="N19" s="5" t="s">
        <v>61</v>
      </c>
      <c r="O19" s="5">
        <v>2</v>
      </c>
      <c r="P19" s="4">
        <v>50</v>
      </c>
      <c r="Q19" s="4">
        <f ca="1" t="shared" si="0"/>
        <v>300</v>
      </c>
      <c r="R19" s="4">
        <f ca="1" t="shared" si="1"/>
        <v>37</v>
      </c>
      <c r="S19" s="4">
        <f t="shared" si="2"/>
        <v>50</v>
      </c>
    </row>
    <row r="20" spans="1:19" ht="12.75">
      <c r="A20" s="76">
        <v>14</v>
      </c>
      <c r="B20" s="6">
        <v>37005.74285714286</v>
      </c>
      <c r="C20" s="4" t="s">
        <v>76</v>
      </c>
      <c r="D20" s="78" t="s">
        <v>35</v>
      </c>
      <c r="E20" s="5" t="s">
        <v>77</v>
      </c>
      <c r="F20" s="6">
        <v>23353.464285714283</v>
      </c>
      <c r="G20" s="5" t="s">
        <v>51</v>
      </c>
      <c r="H20" s="78" t="s">
        <v>38</v>
      </c>
      <c r="I20" s="5" t="s">
        <v>78</v>
      </c>
      <c r="J20" s="4">
        <v>176</v>
      </c>
      <c r="K20" s="4">
        <v>77</v>
      </c>
      <c r="L20" s="5" t="s">
        <v>58</v>
      </c>
      <c r="M20" s="5" t="s">
        <v>41</v>
      </c>
      <c r="N20" s="5" t="s">
        <v>42</v>
      </c>
      <c r="O20" s="5" t="s">
        <v>42</v>
      </c>
      <c r="P20" s="4">
        <v>100</v>
      </c>
      <c r="Q20" s="4">
        <f ca="1" t="shared" si="0"/>
        <v>665</v>
      </c>
      <c r="R20" s="4">
        <f ca="1" t="shared" si="1"/>
        <v>39</v>
      </c>
      <c r="S20" s="4" t="str">
        <f t="shared" si="2"/>
        <v>OK</v>
      </c>
    </row>
    <row r="21" spans="1:19" ht="12.75">
      <c r="A21" s="76">
        <v>15</v>
      </c>
      <c r="B21" s="6">
        <v>37005.74285714286</v>
      </c>
      <c r="C21" s="4" t="s">
        <v>79</v>
      </c>
      <c r="D21" s="78" t="s">
        <v>44</v>
      </c>
      <c r="E21" s="5" t="s">
        <v>55</v>
      </c>
      <c r="F21" s="6">
        <v>23943.464285714283</v>
      </c>
      <c r="G21" s="5" t="s">
        <v>37</v>
      </c>
      <c r="H21" s="78" t="s">
        <v>56</v>
      </c>
      <c r="I21" s="5" t="s">
        <v>52</v>
      </c>
      <c r="J21" s="4">
        <v>163</v>
      </c>
      <c r="K21" s="4">
        <v>64</v>
      </c>
      <c r="L21" s="5" t="s">
        <v>40</v>
      </c>
      <c r="M21" s="5" t="s">
        <v>49</v>
      </c>
      <c r="N21" s="5" t="s">
        <v>42</v>
      </c>
      <c r="O21" s="5" t="s">
        <v>42</v>
      </c>
      <c r="P21" s="4">
        <v>50</v>
      </c>
      <c r="Q21" s="4">
        <f ca="1" t="shared" si="0"/>
        <v>665</v>
      </c>
      <c r="R21" s="4">
        <f ca="1" t="shared" si="1"/>
        <v>38</v>
      </c>
      <c r="S21" s="4">
        <f t="shared" si="2"/>
        <v>50</v>
      </c>
    </row>
    <row r="22" spans="1:19" ht="12.75">
      <c r="A22" s="76">
        <v>16</v>
      </c>
      <c r="B22" s="6">
        <v>37007.74285714286</v>
      </c>
      <c r="C22" s="4" t="s">
        <v>80</v>
      </c>
      <c r="D22" s="78" t="s">
        <v>35</v>
      </c>
      <c r="E22" s="5" t="s">
        <v>77</v>
      </c>
      <c r="F22" s="6">
        <v>24942.464285714283</v>
      </c>
      <c r="G22" s="5" t="s">
        <v>51</v>
      </c>
      <c r="H22" s="78" t="s">
        <v>46</v>
      </c>
      <c r="I22" s="5" t="s">
        <v>60</v>
      </c>
      <c r="J22" s="4">
        <v>180</v>
      </c>
      <c r="K22" s="4">
        <v>81</v>
      </c>
      <c r="L22" s="5" t="s">
        <v>40</v>
      </c>
      <c r="M22" s="5" t="s">
        <v>67</v>
      </c>
      <c r="N22" s="5" t="s">
        <v>42</v>
      </c>
      <c r="O22" s="5" t="s">
        <v>42</v>
      </c>
      <c r="P22" s="4">
        <v>100</v>
      </c>
      <c r="Q22" s="4">
        <f ca="1" t="shared" si="0"/>
        <v>663</v>
      </c>
      <c r="R22" s="4">
        <f ca="1" t="shared" si="1"/>
        <v>35</v>
      </c>
      <c r="S22" s="4" t="str">
        <f t="shared" si="2"/>
        <v>OK</v>
      </c>
    </row>
    <row r="23" spans="1:19" ht="12.75">
      <c r="A23" s="76">
        <v>17</v>
      </c>
      <c r="B23" s="6">
        <v>37025.74285714286</v>
      </c>
      <c r="C23" s="4" t="s">
        <v>81</v>
      </c>
      <c r="D23" s="78" t="s">
        <v>35</v>
      </c>
      <c r="E23" s="5" t="s">
        <v>77</v>
      </c>
      <c r="F23" s="6">
        <v>25278.464285714283</v>
      </c>
      <c r="G23" s="5" t="s">
        <v>51</v>
      </c>
      <c r="H23" s="78" t="s">
        <v>46</v>
      </c>
      <c r="I23" s="5" t="s">
        <v>82</v>
      </c>
      <c r="J23" s="4">
        <v>179</v>
      </c>
      <c r="K23" s="4">
        <v>80</v>
      </c>
      <c r="L23" s="5" t="s">
        <v>53</v>
      </c>
      <c r="M23" s="5" t="s">
        <v>53</v>
      </c>
      <c r="N23" s="5" t="s">
        <v>42</v>
      </c>
      <c r="O23" s="5" t="s">
        <v>42</v>
      </c>
      <c r="P23" s="4">
        <v>100</v>
      </c>
      <c r="Q23" s="4">
        <f ca="1" t="shared" si="0"/>
        <v>645</v>
      </c>
      <c r="R23" s="4">
        <f ca="1" t="shared" si="1"/>
        <v>34</v>
      </c>
      <c r="S23" s="4" t="str">
        <f t="shared" si="2"/>
        <v>OK</v>
      </c>
    </row>
    <row r="24" spans="1:19" ht="12.75">
      <c r="A24" s="76">
        <v>18</v>
      </c>
      <c r="B24" s="6">
        <v>37026.74285714286</v>
      </c>
      <c r="C24" s="4" t="s">
        <v>83</v>
      </c>
      <c r="D24" s="78" t="s">
        <v>44</v>
      </c>
      <c r="E24" s="5" t="s">
        <v>36</v>
      </c>
      <c r="F24" s="6">
        <v>31036.857141203705</v>
      </c>
      <c r="G24" s="5" t="s">
        <v>37</v>
      </c>
      <c r="H24" s="78" t="s">
        <v>46</v>
      </c>
      <c r="I24" s="5" t="s">
        <v>63</v>
      </c>
      <c r="J24" s="4">
        <v>163</v>
      </c>
      <c r="K24" s="4">
        <v>64</v>
      </c>
      <c r="L24" s="5" t="s">
        <v>40</v>
      </c>
      <c r="M24" s="5" t="s">
        <v>41</v>
      </c>
      <c r="N24" s="5" t="s">
        <v>61</v>
      </c>
      <c r="O24" s="5" t="s">
        <v>42</v>
      </c>
      <c r="P24" s="4">
        <v>100</v>
      </c>
      <c r="Q24" s="4">
        <f ca="1" t="shared" si="0"/>
        <v>644</v>
      </c>
      <c r="R24" s="4">
        <f ca="1" t="shared" si="1"/>
        <v>18</v>
      </c>
      <c r="S24" s="4" t="str">
        <f t="shared" si="2"/>
        <v>OK</v>
      </c>
    </row>
    <row r="25" spans="1:19" ht="12.75">
      <c r="A25" s="76">
        <v>19</v>
      </c>
      <c r="B25" s="6">
        <v>37059.74285714286</v>
      </c>
      <c r="C25" s="4" t="s">
        <v>84</v>
      </c>
      <c r="D25" s="78" t="s">
        <v>44</v>
      </c>
      <c r="E25" s="5" t="s">
        <v>36</v>
      </c>
      <c r="F25" s="6">
        <v>25362.35714285714</v>
      </c>
      <c r="G25" s="5" t="s">
        <v>45</v>
      </c>
      <c r="H25" s="78" t="s">
        <v>46</v>
      </c>
      <c r="I25" s="5" t="s">
        <v>39</v>
      </c>
      <c r="J25" s="4">
        <v>170</v>
      </c>
      <c r="K25" s="4">
        <v>71</v>
      </c>
      <c r="L25" s="5" t="s">
        <v>40</v>
      </c>
      <c r="M25" s="5" t="s">
        <v>49</v>
      </c>
      <c r="N25" s="5" t="s">
        <v>42</v>
      </c>
      <c r="O25" s="5">
        <v>3</v>
      </c>
      <c r="P25" s="4">
        <v>25</v>
      </c>
      <c r="Q25" s="4">
        <f ca="1" t="shared" si="0"/>
        <v>611</v>
      </c>
      <c r="R25" s="4">
        <f ca="1" t="shared" si="1"/>
        <v>34</v>
      </c>
      <c r="S25" s="4">
        <f t="shared" si="2"/>
        <v>75</v>
      </c>
    </row>
    <row r="26" spans="1:19" ht="12.75">
      <c r="A26" s="76">
        <v>20</v>
      </c>
      <c r="B26" s="6">
        <v>37061.228571428575</v>
      </c>
      <c r="C26" s="4" t="s">
        <v>85</v>
      </c>
      <c r="D26" s="78" t="s">
        <v>35</v>
      </c>
      <c r="E26" s="5" t="s">
        <v>36</v>
      </c>
      <c r="F26" s="6">
        <v>29491.964282407407</v>
      </c>
      <c r="G26" s="5" t="s">
        <v>45</v>
      </c>
      <c r="H26" s="78" t="s">
        <v>38</v>
      </c>
      <c r="I26" s="5" t="s">
        <v>52</v>
      </c>
      <c r="J26" s="4">
        <v>201</v>
      </c>
      <c r="K26" s="4">
        <v>89</v>
      </c>
      <c r="L26" s="5" t="s">
        <v>48</v>
      </c>
      <c r="M26" s="5" t="s">
        <v>67</v>
      </c>
      <c r="N26" s="5" t="s">
        <v>42</v>
      </c>
      <c r="O26" s="5" t="s">
        <v>42</v>
      </c>
      <c r="P26" s="4">
        <v>100</v>
      </c>
      <c r="Q26" s="4">
        <f ca="1" t="shared" si="0"/>
        <v>610</v>
      </c>
      <c r="R26" s="4">
        <f ca="1" t="shared" si="1"/>
        <v>22</v>
      </c>
      <c r="S26" s="4" t="str">
        <f t="shared" si="2"/>
        <v>OK</v>
      </c>
    </row>
    <row r="27" spans="1:19" ht="12.75">
      <c r="A27" s="76">
        <v>21</v>
      </c>
      <c r="B27" s="6">
        <v>37063.4</v>
      </c>
      <c r="C27" s="4" t="s">
        <v>86</v>
      </c>
      <c r="D27" s="78" t="s">
        <v>44</v>
      </c>
      <c r="E27" s="5" t="s">
        <v>36</v>
      </c>
      <c r="F27" s="6">
        <v>24324.964285714283</v>
      </c>
      <c r="G27" s="5" t="s">
        <v>45</v>
      </c>
      <c r="H27" s="78" t="s">
        <v>38</v>
      </c>
      <c r="I27" s="5" t="s">
        <v>52</v>
      </c>
      <c r="J27" s="4">
        <v>155</v>
      </c>
      <c r="K27" s="4">
        <v>46</v>
      </c>
      <c r="L27" s="5" t="s">
        <v>58</v>
      </c>
      <c r="M27" s="5" t="s">
        <v>41</v>
      </c>
      <c r="N27" s="5" t="s">
        <v>42</v>
      </c>
      <c r="O27" s="5" t="s">
        <v>42</v>
      </c>
      <c r="P27" s="4">
        <v>100</v>
      </c>
      <c r="Q27" s="4">
        <f ca="1" t="shared" si="0"/>
        <v>608</v>
      </c>
      <c r="R27" s="4">
        <f ca="1" t="shared" si="1"/>
        <v>37</v>
      </c>
      <c r="S27" s="4" t="str">
        <f t="shared" si="2"/>
        <v>OK</v>
      </c>
    </row>
    <row r="28" spans="1:19" ht="12.75">
      <c r="A28" s="76">
        <v>22</v>
      </c>
      <c r="B28" s="6">
        <v>37066.25714285715</v>
      </c>
      <c r="C28" s="4" t="s">
        <v>87</v>
      </c>
      <c r="D28" s="78" t="s">
        <v>44</v>
      </c>
      <c r="E28" s="5" t="s">
        <v>36</v>
      </c>
      <c r="F28" s="6">
        <v>24914.964285714283</v>
      </c>
      <c r="G28" s="5" t="s">
        <v>45</v>
      </c>
      <c r="H28" s="78" t="s">
        <v>56</v>
      </c>
      <c r="I28" s="5" t="s">
        <v>88</v>
      </c>
      <c r="J28" s="4">
        <v>167</v>
      </c>
      <c r="K28" s="4">
        <v>68</v>
      </c>
      <c r="L28" s="5" t="s">
        <v>53</v>
      </c>
      <c r="M28" s="5" t="s">
        <v>41</v>
      </c>
      <c r="N28" s="5" t="s">
        <v>42</v>
      </c>
      <c r="O28" s="5" t="s">
        <v>42</v>
      </c>
      <c r="P28" s="4">
        <v>100</v>
      </c>
      <c r="Q28" s="4">
        <f ca="1" t="shared" si="0"/>
        <v>605</v>
      </c>
      <c r="R28" s="4">
        <f ca="1" t="shared" si="1"/>
        <v>35</v>
      </c>
      <c r="S28" s="4" t="str">
        <f t="shared" si="2"/>
        <v>OK</v>
      </c>
    </row>
    <row r="29" spans="1:19" ht="12.75">
      <c r="A29" s="76">
        <v>23</v>
      </c>
      <c r="B29" s="6">
        <v>37106.25714285715</v>
      </c>
      <c r="C29" s="4" t="s">
        <v>89</v>
      </c>
      <c r="D29" s="78" t="s">
        <v>44</v>
      </c>
      <c r="E29" s="5" t="s">
        <v>36</v>
      </c>
      <c r="F29" s="6">
        <v>23915.964285714283</v>
      </c>
      <c r="G29" s="5" t="s">
        <v>37</v>
      </c>
      <c r="H29" s="78" t="s">
        <v>46</v>
      </c>
      <c r="I29" s="5" t="s">
        <v>63</v>
      </c>
      <c r="J29" s="4">
        <v>159</v>
      </c>
      <c r="K29" s="4">
        <v>60</v>
      </c>
      <c r="L29" s="5" t="s">
        <v>53</v>
      </c>
      <c r="M29" s="5" t="s">
        <v>73</v>
      </c>
      <c r="N29" s="5" t="s">
        <v>42</v>
      </c>
      <c r="O29" s="5" t="s">
        <v>42</v>
      </c>
      <c r="P29" s="4">
        <v>50</v>
      </c>
      <c r="Q29" s="4">
        <f ca="1" t="shared" si="0"/>
        <v>565</v>
      </c>
      <c r="R29" s="4">
        <f ca="1" t="shared" si="1"/>
        <v>38</v>
      </c>
      <c r="S29" s="4">
        <f t="shared" si="2"/>
        <v>50</v>
      </c>
    </row>
    <row r="30" spans="1:19" ht="12.75">
      <c r="A30" s="76">
        <v>24</v>
      </c>
      <c r="B30" s="6">
        <v>37110.485714285714</v>
      </c>
      <c r="C30" s="4" t="s">
        <v>90</v>
      </c>
      <c r="D30" s="78" t="s">
        <v>35</v>
      </c>
      <c r="E30" s="5" t="s">
        <v>36</v>
      </c>
      <c r="F30" s="6">
        <v>24251.964285714283</v>
      </c>
      <c r="G30" s="5" t="s">
        <v>45</v>
      </c>
      <c r="H30" s="78" t="s">
        <v>46</v>
      </c>
      <c r="I30" s="5" t="s">
        <v>91</v>
      </c>
      <c r="J30" s="4">
        <v>179</v>
      </c>
      <c r="K30" s="4">
        <v>80</v>
      </c>
      <c r="L30" s="5" t="s">
        <v>58</v>
      </c>
      <c r="M30" s="5" t="s">
        <v>67</v>
      </c>
      <c r="N30" s="5" t="s">
        <v>61</v>
      </c>
      <c r="O30" s="5">
        <v>1</v>
      </c>
      <c r="P30" s="4">
        <v>100</v>
      </c>
      <c r="Q30" s="4">
        <f ca="1" t="shared" si="0"/>
        <v>561</v>
      </c>
      <c r="R30" s="4">
        <f ca="1" t="shared" si="1"/>
        <v>37</v>
      </c>
      <c r="S30" s="4" t="str">
        <f t="shared" si="2"/>
        <v>OK</v>
      </c>
    </row>
    <row r="31" spans="1:19" ht="12.75">
      <c r="A31" s="76">
        <v>25</v>
      </c>
      <c r="B31" s="6">
        <v>37115.4</v>
      </c>
      <c r="C31" s="4" t="s">
        <v>92</v>
      </c>
      <c r="D31" s="78" t="s">
        <v>35</v>
      </c>
      <c r="E31" s="5" t="s">
        <v>36</v>
      </c>
      <c r="F31" s="6">
        <v>30681.5</v>
      </c>
      <c r="G31" s="5" t="s">
        <v>45</v>
      </c>
      <c r="H31" s="78" t="s">
        <v>56</v>
      </c>
      <c r="I31" s="5" t="s">
        <v>82</v>
      </c>
      <c r="J31" s="4">
        <v>184</v>
      </c>
      <c r="K31" s="4">
        <v>104</v>
      </c>
      <c r="L31" s="5" t="s">
        <v>58</v>
      </c>
      <c r="M31" s="5" t="s">
        <v>67</v>
      </c>
      <c r="N31" s="5" t="s">
        <v>42</v>
      </c>
      <c r="O31" s="5" t="s">
        <v>42</v>
      </c>
      <c r="P31" s="4">
        <v>100</v>
      </c>
      <c r="Q31" s="4">
        <f ca="1" t="shared" si="0"/>
        <v>556</v>
      </c>
      <c r="R31" s="4">
        <f ca="1" t="shared" si="1"/>
        <v>19</v>
      </c>
      <c r="S31" s="4" t="str">
        <f t="shared" si="2"/>
        <v>OK</v>
      </c>
    </row>
    <row r="32" spans="1:19" ht="12.75">
      <c r="A32" s="76">
        <v>26</v>
      </c>
      <c r="B32" s="6">
        <v>37486</v>
      </c>
      <c r="C32" s="4" t="s">
        <v>93</v>
      </c>
      <c r="D32" s="78" t="s">
        <v>44</v>
      </c>
      <c r="E32" s="5" t="s">
        <v>77</v>
      </c>
      <c r="F32" s="6">
        <v>24335.857142857138</v>
      </c>
      <c r="G32" s="5" t="s">
        <v>45</v>
      </c>
      <c r="H32" s="78" t="s">
        <v>46</v>
      </c>
      <c r="I32" s="5" t="s">
        <v>60</v>
      </c>
      <c r="J32" s="4">
        <v>169</v>
      </c>
      <c r="K32" s="4">
        <v>70</v>
      </c>
      <c r="L32" s="5" t="s">
        <v>40</v>
      </c>
      <c r="M32" s="5" t="s">
        <v>49</v>
      </c>
      <c r="N32" s="5" t="s">
        <v>61</v>
      </c>
      <c r="O32" s="5">
        <v>1</v>
      </c>
      <c r="P32" s="4">
        <v>100</v>
      </c>
      <c r="Q32" s="4">
        <f ca="1" t="shared" si="0"/>
        <v>185</v>
      </c>
      <c r="R32" s="4">
        <f ca="1" t="shared" si="1"/>
        <v>37</v>
      </c>
      <c r="S32" s="4" t="str">
        <f t="shared" si="2"/>
        <v>OK</v>
      </c>
    </row>
    <row r="33" spans="1:19" ht="12.75">
      <c r="A33" s="76">
        <v>27</v>
      </c>
      <c r="B33" s="6">
        <v>37501</v>
      </c>
      <c r="C33" s="4" t="s">
        <v>94</v>
      </c>
      <c r="D33" s="78" t="s">
        <v>44</v>
      </c>
      <c r="E33" s="5" t="s">
        <v>36</v>
      </c>
      <c r="F33" s="6">
        <v>23990.857142857138</v>
      </c>
      <c r="G33" s="5" t="s">
        <v>37</v>
      </c>
      <c r="H33" s="78" t="s">
        <v>56</v>
      </c>
      <c r="I33" s="5" t="s">
        <v>52</v>
      </c>
      <c r="J33" s="4">
        <v>170</v>
      </c>
      <c r="K33" s="4">
        <v>71</v>
      </c>
      <c r="L33" s="5" t="s">
        <v>40</v>
      </c>
      <c r="M33" s="5" t="s">
        <v>73</v>
      </c>
      <c r="N33" s="5" t="s">
        <v>42</v>
      </c>
      <c r="O33" s="5" t="s">
        <v>42</v>
      </c>
      <c r="P33" s="4">
        <v>50</v>
      </c>
      <c r="Q33" s="4">
        <f ca="1" t="shared" si="0"/>
        <v>170</v>
      </c>
      <c r="R33" s="4">
        <f ca="1" t="shared" si="1"/>
        <v>37</v>
      </c>
      <c r="S33" s="4">
        <f t="shared" si="2"/>
        <v>50</v>
      </c>
    </row>
    <row r="34" spans="1:19" ht="12.75">
      <c r="A34" s="76">
        <v>28</v>
      </c>
      <c r="B34" s="6">
        <v>37137</v>
      </c>
      <c r="C34" s="4" t="s">
        <v>95</v>
      </c>
      <c r="D34" s="78" t="s">
        <v>35</v>
      </c>
      <c r="E34" s="5" t="s">
        <v>36</v>
      </c>
      <c r="F34" s="6">
        <v>27731.857141203705</v>
      </c>
      <c r="G34" s="5" t="s">
        <v>45</v>
      </c>
      <c r="H34" s="78" t="s">
        <v>38</v>
      </c>
      <c r="I34" s="5" t="s">
        <v>82</v>
      </c>
      <c r="J34" s="4">
        <v>168</v>
      </c>
      <c r="K34" s="4">
        <v>69</v>
      </c>
      <c r="L34" s="5" t="s">
        <v>40</v>
      </c>
      <c r="M34" s="5" t="s">
        <v>67</v>
      </c>
      <c r="N34" s="5" t="s">
        <v>42</v>
      </c>
      <c r="O34" s="5" t="s">
        <v>42</v>
      </c>
      <c r="P34" s="4">
        <v>100</v>
      </c>
      <c r="Q34" s="4">
        <f ca="1" t="shared" si="0"/>
        <v>534</v>
      </c>
      <c r="R34" s="4">
        <f ca="1" t="shared" si="1"/>
        <v>27</v>
      </c>
      <c r="S34" s="4" t="str">
        <f t="shared" si="2"/>
        <v>OK</v>
      </c>
    </row>
    <row r="35" spans="1:19" ht="12.75">
      <c r="A35" s="76">
        <v>29</v>
      </c>
      <c r="B35" s="6">
        <v>37137</v>
      </c>
      <c r="C35" s="4" t="s">
        <v>96</v>
      </c>
      <c r="D35" s="78" t="s">
        <v>35</v>
      </c>
      <c r="E35" s="5" t="s">
        <v>65</v>
      </c>
      <c r="F35" s="6">
        <v>23402.857142857138</v>
      </c>
      <c r="G35" s="5" t="s">
        <v>51</v>
      </c>
      <c r="H35" s="78" t="s">
        <v>38</v>
      </c>
      <c r="I35" s="5" t="s">
        <v>97</v>
      </c>
      <c r="J35" s="4">
        <v>175</v>
      </c>
      <c r="K35" s="4">
        <v>76</v>
      </c>
      <c r="L35" s="5" t="s">
        <v>40</v>
      </c>
      <c r="M35" s="5" t="s">
        <v>73</v>
      </c>
      <c r="N35" s="5" t="s">
        <v>61</v>
      </c>
      <c r="O35" s="5" t="s">
        <v>42</v>
      </c>
      <c r="P35" s="4">
        <v>100</v>
      </c>
      <c r="Q35" s="4">
        <f ca="1" t="shared" si="0"/>
        <v>534</v>
      </c>
      <c r="R35" s="4">
        <f ca="1" t="shared" si="1"/>
        <v>39</v>
      </c>
      <c r="S35" s="4" t="str">
        <f t="shared" si="2"/>
        <v>OK</v>
      </c>
    </row>
    <row r="36" spans="1:19" ht="12.75">
      <c r="A36" s="76">
        <v>30</v>
      </c>
      <c r="B36" s="6">
        <v>37167</v>
      </c>
      <c r="C36" s="4" t="s">
        <v>98</v>
      </c>
      <c r="D36" s="78" t="s">
        <v>44</v>
      </c>
      <c r="E36" s="5" t="s">
        <v>55</v>
      </c>
      <c r="F36" s="6">
        <v>23992.857142857138</v>
      </c>
      <c r="G36" s="5" t="s">
        <v>37</v>
      </c>
      <c r="H36" s="78" t="s">
        <v>46</v>
      </c>
      <c r="I36" s="5" t="s">
        <v>52</v>
      </c>
      <c r="J36" s="4">
        <v>154</v>
      </c>
      <c r="K36" s="4">
        <v>55</v>
      </c>
      <c r="L36" s="5" t="s">
        <v>48</v>
      </c>
      <c r="M36" s="5" t="s">
        <v>49</v>
      </c>
      <c r="N36" s="5" t="s">
        <v>61</v>
      </c>
      <c r="O36" s="5">
        <v>2</v>
      </c>
      <c r="P36" s="4">
        <v>50</v>
      </c>
      <c r="Q36" s="4">
        <f ca="1" t="shared" si="0"/>
        <v>504</v>
      </c>
      <c r="R36" s="4">
        <f ca="1" t="shared" si="1"/>
        <v>37</v>
      </c>
      <c r="S36" s="4">
        <f t="shared" si="2"/>
        <v>50</v>
      </c>
    </row>
    <row r="37" spans="1:19" ht="12.75">
      <c r="A37" s="76">
        <v>31</v>
      </c>
      <c r="B37" s="6">
        <v>37169</v>
      </c>
      <c r="C37" s="4" t="s">
        <v>99</v>
      </c>
      <c r="D37" s="78" t="s">
        <v>35</v>
      </c>
      <c r="E37" s="5" t="s">
        <v>55</v>
      </c>
      <c r="F37" s="6">
        <v>30282.071423611113</v>
      </c>
      <c r="G37" s="5" t="s">
        <v>45</v>
      </c>
      <c r="H37" s="78" t="s">
        <v>46</v>
      </c>
      <c r="I37" s="5" t="s">
        <v>100</v>
      </c>
      <c r="J37" s="4">
        <v>177</v>
      </c>
      <c r="K37" s="4">
        <v>78</v>
      </c>
      <c r="L37" s="5" t="s">
        <v>53</v>
      </c>
      <c r="M37" s="5" t="s">
        <v>53</v>
      </c>
      <c r="N37" s="5" t="s">
        <v>42</v>
      </c>
      <c r="O37" s="5" t="s">
        <v>42</v>
      </c>
      <c r="P37" s="4">
        <v>25</v>
      </c>
      <c r="Q37" s="4">
        <f ca="1" t="shared" si="0"/>
        <v>502</v>
      </c>
      <c r="R37" s="4">
        <f ca="1" t="shared" si="1"/>
        <v>20</v>
      </c>
      <c r="S37" s="4">
        <f t="shared" si="2"/>
        <v>75</v>
      </c>
    </row>
    <row r="38" spans="1:19" ht="12.75">
      <c r="A38" s="76">
        <v>32</v>
      </c>
      <c r="B38" s="6">
        <v>37544</v>
      </c>
      <c r="C38" s="4" t="s">
        <v>101</v>
      </c>
      <c r="D38" s="78" t="s">
        <v>35</v>
      </c>
      <c r="E38" s="5" t="s">
        <v>102</v>
      </c>
      <c r="F38" s="6">
        <v>23908.964285714286</v>
      </c>
      <c r="G38" s="5" t="s">
        <v>51</v>
      </c>
      <c r="H38" s="78" t="s">
        <v>46</v>
      </c>
      <c r="I38" s="5" t="s">
        <v>39</v>
      </c>
      <c r="J38" s="4">
        <v>189</v>
      </c>
      <c r="K38" s="4">
        <v>90</v>
      </c>
      <c r="L38" s="5" t="s">
        <v>53</v>
      </c>
      <c r="M38" s="5" t="s">
        <v>41</v>
      </c>
      <c r="N38" s="5" t="s">
        <v>42</v>
      </c>
      <c r="O38" s="5" t="s">
        <v>42</v>
      </c>
      <c r="P38" s="4">
        <v>25</v>
      </c>
      <c r="Q38" s="4">
        <f ca="1" t="shared" si="0"/>
        <v>127</v>
      </c>
      <c r="R38" s="4">
        <f ca="1" t="shared" si="1"/>
        <v>38</v>
      </c>
      <c r="S38" s="4">
        <f t="shared" si="2"/>
        <v>75</v>
      </c>
    </row>
    <row r="39" spans="1:19" ht="12.75">
      <c r="A39" s="76">
        <v>33</v>
      </c>
      <c r="B39" s="6">
        <v>37180</v>
      </c>
      <c r="C39" s="4" t="s">
        <v>103</v>
      </c>
      <c r="D39" s="78" t="s">
        <v>44</v>
      </c>
      <c r="E39" s="5" t="s">
        <v>102</v>
      </c>
      <c r="F39" s="6">
        <v>26713.964285714286</v>
      </c>
      <c r="G39" s="5" t="s">
        <v>51</v>
      </c>
      <c r="H39" s="78" t="s">
        <v>46</v>
      </c>
      <c r="I39" s="5" t="s">
        <v>47</v>
      </c>
      <c r="J39" s="4">
        <v>165</v>
      </c>
      <c r="K39" s="4">
        <v>54</v>
      </c>
      <c r="L39" s="5" t="s">
        <v>53</v>
      </c>
      <c r="M39" s="5" t="s">
        <v>67</v>
      </c>
      <c r="N39" s="5" t="s">
        <v>42</v>
      </c>
      <c r="O39" s="5" t="s">
        <v>42</v>
      </c>
      <c r="P39" s="4">
        <v>100</v>
      </c>
      <c r="Q39" s="4">
        <f ca="1" t="shared" si="0"/>
        <v>491</v>
      </c>
      <c r="R39" s="4">
        <f ca="1" t="shared" si="1"/>
        <v>30</v>
      </c>
      <c r="S39" s="4" t="str">
        <f t="shared" si="2"/>
        <v>OK</v>
      </c>
    </row>
    <row r="40" spans="1:19" ht="12.75">
      <c r="A40" s="76">
        <v>34</v>
      </c>
      <c r="B40" s="6">
        <v>37180</v>
      </c>
      <c r="C40" s="4" t="s">
        <v>104</v>
      </c>
      <c r="D40" s="78" t="s">
        <v>35</v>
      </c>
      <c r="E40" s="5" t="s">
        <v>102</v>
      </c>
      <c r="F40" s="6">
        <v>31043.964282407407</v>
      </c>
      <c r="G40" s="5" t="s">
        <v>51</v>
      </c>
      <c r="H40" s="78" t="s">
        <v>38</v>
      </c>
      <c r="I40" s="5" t="s">
        <v>63</v>
      </c>
      <c r="J40" s="4">
        <v>176</v>
      </c>
      <c r="K40" s="4">
        <v>77</v>
      </c>
      <c r="L40" s="5" t="s">
        <v>58</v>
      </c>
      <c r="M40" s="5" t="s">
        <v>67</v>
      </c>
      <c r="N40" s="5" t="s">
        <v>61</v>
      </c>
      <c r="O40" s="5">
        <v>1</v>
      </c>
      <c r="P40" s="4">
        <v>25</v>
      </c>
      <c r="Q40" s="4">
        <f ca="1" t="shared" si="0"/>
        <v>491</v>
      </c>
      <c r="R40" s="4">
        <f ca="1" t="shared" si="1"/>
        <v>18</v>
      </c>
      <c r="S40" s="4">
        <f t="shared" si="2"/>
        <v>75</v>
      </c>
    </row>
    <row r="41" spans="1:19" ht="12.75">
      <c r="A41" s="76">
        <v>35</v>
      </c>
      <c r="B41" s="6">
        <v>37188</v>
      </c>
      <c r="C41" s="4" t="s">
        <v>105</v>
      </c>
      <c r="D41" s="78" t="s">
        <v>44</v>
      </c>
      <c r="E41" s="5" t="s">
        <v>36</v>
      </c>
      <c r="F41" s="6">
        <v>27980.964285714286</v>
      </c>
      <c r="G41" s="5" t="s">
        <v>45</v>
      </c>
      <c r="H41" s="78" t="s">
        <v>243</v>
      </c>
      <c r="I41" s="5" t="s">
        <v>57</v>
      </c>
      <c r="J41" s="4">
        <v>167</v>
      </c>
      <c r="K41" s="4">
        <v>68</v>
      </c>
      <c r="L41" s="5" t="s">
        <v>58</v>
      </c>
      <c r="M41" s="5" t="s">
        <v>41</v>
      </c>
      <c r="N41" s="5" t="s">
        <v>42</v>
      </c>
      <c r="O41" s="5" t="s">
        <v>42</v>
      </c>
      <c r="P41" s="4">
        <v>100</v>
      </c>
      <c r="Q41" s="4">
        <f ca="1" t="shared" si="0"/>
        <v>483</v>
      </c>
      <c r="R41" s="4">
        <f ca="1" t="shared" si="1"/>
        <v>27</v>
      </c>
      <c r="S41" s="4" t="str">
        <f t="shared" si="2"/>
        <v>OK</v>
      </c>
    </row>
    <row r="42" spans="1:19" ht="12.75">
      <c r="A42" s="76">
        <v>36</v>
      </c>
      <c r="B42" s="6">
        <v>37192</v>
      </c>
      <c r="C42" s="4" t="s">
        <v>106</v>
      </c>
      <c r="D42" s="78" t="s">
        <v>35</v>
      </c>
      <c r="E42" s="5" t="s">
        <v>36</v>
      </c>
      <c r="F42" s="6">
        <v>26981.964285714286</v>
      </c>
      <c r="G42" s="5" t="s">
        <v>51</v>
      </c>
      <c r="H42" s="78" t="s">
        <v>46</v>
      </c>
      <c r="I42" s="5" t="s">
        <v>60</v>
      </c>
      <c r="J42" s="4">
        <v>203</v>
      </c>
      <c r="K42" s="4">
        <v>98</v>
      </c>
      <c r="L42" s="5" t="s">
        <v>40</v>
      </c>
      <c r="M42" s="5" t="s">
        <v>49</v>
      </c>
      <c r="N42" s="5" t="s">
        <v>42</v>
      </c>
      <c r="O42" s="5" t="s">
        <v>42</v>
      </c>
      <c r="P42" s="4">
        <v>25</v>
      </c>
      <c r="Q42" s="4">
        <f ca="1" t="shared" si="0"/>
        <v>479</v>
      </c>
      <c r="R42" s="4">
        <f ca="1" t="shared" si="1"/>
        <v>29</v>
      </c>
      <c r="S42" s="4">
        <f t="shared" si="2"/>
        <v>75</v>
      </c>
    </row>
    <row r="43" spans="1:19" ht="12.75">
      <c r="A43" s="76">
        <v>37</v>
      </c>
      <c r="B43" s="6">
        <v>37169</v>
      </c>
      <c r="C43" s="4" t="s">
        <v>225</v>
      </c>
      <c r="D43" s="78" t="s">
        <v>35</v>
      </c>
      <c r="E43" s="5" t="s">
        <v>65</v>
      </c>
      <c r="F43" s="6">
        <v>30282.071423611113</v>
      </c>
      <c r="G43" s="5" t="s">
        <v>45</v>
      </c>
      <c r="H43" s="78" t="s">
        <v>243</v>
      </c>
      <c r="I43" s="5" t="s">
        <v>100</v>
      </c>
      <c r="J43" s="4">
        <v>177</v>
      </c>
      <c r="K43" s="4">
        <v>78</v>
      </c>
      <c r="L43" s="5" t="s">
        <v>53</v>
      </c>
      <c r="M43" s="5" t="s">
        <v>53</v>
      </c>
      <c r="N43" s="5" t="s">
        <v>42</v>
      </c>
      <c r="O43" s="5" t="s">
        <v>42</v>
      </c>
      <c r="P43" s="4">
        <v>25</v>
      </c>
      <c r="Q43" s="4">
        <f aca="true" ca="1" t="shared" si="3" ref="Q43:Q51">ROUND(TODAY()-B43,0)</f>
        <v>502</v>
      </c>
      <c r="R43" s="4">
        <f aca="true" ca="1" t="shared" si="4" ref="R43:R51">ROUND((TODAY()-F43)/365,0)</f>
        <v>20</v>
      </c>
      <c r="S43" s="4">
        <f aca="true" t="shared" si="5" ref="S43:S51">IF(P43&gt;=100,"OK",100-P43)</f>
        <v>75</v>
      </c>
    </row>
    <row r="44" spans="1:19" ht="12.75">
      <c r="A44" s="76">
        <v>38</v>
      </c>
      <c r="B44" s="6">
        <v>37544</v>
      </c>
      <c r="C44" s="4" t="s">
        <v>226</v>
      </c>
      <c r="D44" s="78" t="s">
        <v>44</v>
      </c>
      <c r="E44" s="5" t="s">
        <v>102</v>
      </c>
      <c r="F44" s="6">
        <v>29021.964282407407</v>
      </c>
      <c r="G44" s="5" t="s">
        <v>51</v>
      </c>
      <c r="H44" s="78" t="s">
        <v>38</v>
      </c>
      <c r="I44" s="5" t="s">
        <v>82</v>
      </c>
      <c r="J44" s="4">
        <v>180</v>
      </c>
      <c r="K44" s="4">
        <v>90</v>
      </c>
      <c r="L44" s="5" t="s">
        <v>40</v>
      </c>
      <c r="M44" s="5" t="s">
        <v>53</v>
      </c>
      <c r="N44" s="5" t="s">
        <v>42</v>
      </c>
      <c r="O44" s="5">
        <v>3</v>
      </c>
      <c r="P44" s="4">
        <v>25</v>
      </c>
      <c r="Q44" s="4">
        <f ca="1" t="shared" si="3"/>
        <v>127</v>
      </c>
      <c r="R44" s="4">
        <f ca="1" t="shared" si="4"/>
        <v>24</v>
      </c>
      <c r="S44" s="4">
        <f t="shared" si="5"/>
        <v>75</v>
      </c>
    </row>
    <row r="45" spans="1:19" ht="12.75">
      <c r="A45" s="76">
        <v>39</v>
      </c>
      <c r="B45" s="6">
        <v>37180</v>
      </c>
      <c r="C45" s="4" t="s">
        <v>227</v>
      </c>
      <c r="D45" s="78" t="s">
        <v>35</v>
      </c>
      <c r="E45" s="5" t="s">
        <v>102</v>
      </c>
      <c r="F45" s="6">
        <v>28904.964282407407</v>
      </c>
      <c r="G45" s="5" t="s">
        <v>51</v>
      </c>
      <c r="H45" s="78" t="s">
        <v>46</v>
      </c>
      <c r="I45" s="5" t="s">
        <v>63</v>
      </c>
      <c r="J45" s="4">
        <v>187</v>
      </c>
      <c r="K45" s="4">
        <v>98</v>
      </c>
      <c r="L45" s="5" t="s">
        <v>53</v>
      </c>
      <c r="M45" s="5" t="s">
        <v>67</v>
      </c>
      <c r="N45" s="5" t="s">
        <v>61</v>
      </c>
      <c r="O45" s="5" t="s">
        <v>42</v>
      </c>
      <c r="P45" s="4">
        <v>100</v>
      </c>
      <c r="Q45" s="4">
        <f ca="1" t="shared" si="3"/>
        <v>491</v>
      </c>
      <c r="R45" s="4">
        <f ca="1" t="shared" si="4"/>
        <v>24</v>
      </c>
      <c r="S45" s="4" t="str">
        <f t="shared" si="5"/>
        <v>OK</v>
      </c>
    </row>
    <row r="46" spans="1:19" ht="12.75">
      <c r="A46" s="76">
        <v>40</v>
      </c>
      <c r="B46" s="6">
        <v>37180</v>
      </c>
      <c r="C46" s="4" t="s">
        <v>228</v>
      </c>
      <c r="D46" s="78" t="s">
        <v>44</v>
      </c>
      <c r="E46" s="5" t="s">
        <v>36</v>
      </c>
      <c r="F46" s="6">
        <v>31043.964282407407</v>
      </c>
      <c r="G46" s="5" t="s">
        <v>51</v>
      </c>
      <c r="H46" s="78" t="s">
        <v>38</v>
      </c>
      <c r="I46" s="5" t="s">
        <v>63</v>
      </c>
      <c r="J46" s="4">
        <v>176</v>
      </c>
      <c r="K46" s="4">
        <v>57</v>
      </c>
      <c r="L46" s="5" t="s">
        <v>40</v>
      </c>
      <c r="M46" s="5" t="s">
        <v>67</v>
      </c>
      <c r="N46" s="5" t="s">
        <v>42</v>
      </c>
      <c r="O46" s="5">
        <v>1</v>
      </c>
      <c r="P46" s="4">
        <v>25</v>
      </c>
      <c r="Q46" s="4">
        <f ca="1" t="shared" si="3"/>
        <v>491</v>
      </c>
      <c r="R46" s="4">
        <f ca="1" t="shared" si="4"/>
        <v>18</v>
      </c>
      <c r="S46" s="4">
        <f t="shared" si="5"/>
        <v>75</v>
      </c>
    </row>
    <row r="47" spans="1:19" ht="12.75">
      <c r="A47" s="76">
        <v>41</v>
      </c>
      <c r="B47" s="6">
        <v>37188</v>
      </c>
      <c r="C47" s="4" t="s">
        <v>229</v>
      </c>
      <c r="D47" s="78" t="s">
        <v>44</v>
      </c>
      <c r="E47" s="5" t="s">
        <v>55</v>
      </c>
      <c r="F47" s="6">
        <v>31632.964282407407</v>
      </c>
      <c r="G47" s="5" t="s">
        <v>45</v>
      </c>
      <c r="H47" s="78" t="s">
        <v>46</v>
      </c>
      <c r="I47" s="5" t="s">
        <v>57</v>
      </c>
      <c r="J47" s="4">
        <v>167</v>
      </c>
      <c r="K47" s="4">
        <v>68</v>
      </c>
      <c r="L47" s="5" t="s">
        <v>58</v>
      </c>
      <c r="M47" s="5" t="s">
        <v>41</v>
      </c>
      <c r="N47" s="5" t="s">
        <v>42</v>
      </c>
      <c r="O47" s="5" t="s">
        <v>42</v>
      </c>
      <c r="P47" s="4">
        <v>100</v>
      </c>
      <c r="Q47" s="4">
        <f ca="1" t="shared" si="3"/>
        <v>483</v>
      </c>
      <c r="R47" s="4">
        <f ca="1" t="shared" si="4"/>
        <v>17</v>
      </c>
      <c r="S47" s="4" t="str">
        <f t="shared" si="5"/>
        <v>OK</v>
      </c>
    </row>
    <row r="48" spans="1:19" ht="12.75">
      <c r="A48" s="76">
        <v>42</v>
      </c>
      <c r="B48" s="6">
        <v>37192</v>
      </c>
      <c r="C48" s="4" t="s">
        <v>230</v>
      </c>
      <c r="D48" s="78" t="s">
        <v>35</v>
      </c>
      <c r="E48" s="5" t="s">
        <v>36</v>
      </c>
      <c r="F48" s="6">
        <v>26981.964285714286</v>
      </c>
      <c r="G48" s="5" t="s">
        <v>51</v>
      </c>
      <c r="H48" s="78" t="s">
        <v>46</v>
      </c>
      <c r="I48" s="5" t="s">
        <v>57</v>
      </c>
      <c r="J48" s="4">
        <v>203</v>
      </c>
      <c r="K48" s="4">
        <v>98</v>
      </c>
      <c r="L48" s="5" t="s">
        <v>40</v>
      </c>
      <c r="M48" s="5" t="s">
        <v>49</v>
      </c>
      <c r="N48" s="5" t="s">
        <v>42</v>
      </c>
      <c r="O48" s="5" t="s">
        <v>42</v>
      </c>
      <c r="P48" s="4">
        <v>25</v>
      </c>
      <c r="Q48" s="4">
        <f ca="1" t="shared" si="3"/>
        <v>479</v>
      </c>
      <c r="R48" s="4">
        <f ca="1" t="shared" si="4"/>
        <v>29</v>
      </c>
      <c r="S48" s="4">
        <f t="shared" si="5"/>
        <v>75</v>
      </c>
    </row>
    <row r="49" spans="1:19" ht="12.75">
      <c r="A49" s="76">
        <v>43</v>
      </c>
      <c r="B49" s="6">
        <v>37545</v>
      </c>
      <c r="C49" s="4" t="s">
        <v>231</v>
      </c>
      <c r="D49" s="78" t="s">
        <v>35</v>
      </c>
      <c r="E49" s="5" t="s">
        <v>102</v>
      </c>
      <c r="F49" s="6">
        <v>27390.964285714286</v>
      </c>
      <c r="G49" s="5" t="s">
        <v>51</v>
      </c>
      <c r="H49" s="78" t="s">
        <v>38</v>
      </c>
      <c r="I49" s="5" t="s">
        <v>63</v>
      </c>
      <c r="J49" s="4">
        <v>176</v>
      </c>
      <c r="K49" s="4">
        <v>77</v>
      </c>
      <c r="L49" s="5" t="s">
        <v>58</v>
      </c>
      <c r="M49" s="5" t="s">
        <v>67</v>
      </c>
      <c r="N49" s="5" t="s">
        <v>61</v>
      </c>
      <c r="O49" s="5">
        <v>1</v>
      </c>
      <c r="P49" s="4">
        <v>25</v>
      </c>
      <c r="Q49" s="4">
        <f ca="1" t="shared" si="3"/>
        <v>126</v>
      </c>
      <c r="R49" s="4">
        <f ca="1" t="shared" si="4"/>
        <v>28</v>
      </c>
      <c r="S49" s="4">
        <f t="shared" si="5"/>
        <v>75</v>
      </c>
    </row>
    <row r="50" spans="1:19" ht="12.75">
      <c r="A50" s="76">
        <v>44</v>
      </c>
      <c r="B50" s="6">
        <v>37188</v>
      </c>
      <c r="C50" s="4" t="s">
        <v>232</v>
      </c>
      <c r="D50" s="78" t="s">
        <v>44</v>
      </c>
      <c r="E50" s="5" t="s">
        <v>36</v>
      </c>
      <c r="F50" s="6">
        <v>27980.964285714286</v>
      </c>
      <c r="G50" s="5" t="s">
        <v>45</v>
      </c>
      <c r="H50" s="78" t="s">
        <v>38</v>
      </c>
      <c r="I50" s="5" t="s">
        <v>57</v>
      </c>
      <c r="J50" s="4">
        <v>167</v>
      </c>
      <c r="K50" s="4">
        <v>68</v>
      </c>
      <c r="L50" s="5" t="s">
        <v>58</v>
      </c>
      <c r="M50" s="5" t="s">
        <v>41</v>
      </c>
      <c r="N50" s="5" t="s">
        <v>42</v>
      </c>
      <c r="O50" s="5" t="s">
        <v>42</v>
      </c>
      <c r="P50" s="4">
        <v>100</v>
      </c>
      <c r="Q50" s="4">
        <f ca="1" t="shared" si="3"/>
        <v>483</v>
      </c>
      <c r="R50" s="4">
        <f ca="1" t="shared" si="4"/>
        <v>27</v>
      </c>
      <c r="S50" s="4" t="str">
        <f t="shared" si="5"/>
        <v>OK</v>
      </c>
    </row>
    <row r="51" spans="1:19" ht="12.75">
      <c r="A51" s="76">
        <v>45</v>
      </c>
      <c r="B51" s="6">
        <v>37557</v>
      </c>
      <c r="C51" s="4" t="s">
        <v>233</v>
      </c>
      <c r="D51" s="78" t="s">
        <v>35</v>
      </c>
      <c r="E51" s="5" t="s">
        <v>36</v>
      </c>
      <c r="F51" s="6">
        <v>26981.964285714286</v>
      </c>
      <c r="G51" s="5" t="s">
        <v>51</v>
      </c>
      <c r="H51" s="78" t="s">
        <v>46</v>
      </c>
      <c r="I51" s="5" t="s">
        <v>60</v>
      </c>
      <c r="J51" s="4">
        <v>203</v>
      </c>
      <c r="K51" s="4">
        <v>98</v>
      </c>
      <c r="L51" s="5" t="s">
        <v>40</v>
      </c>
      <c r="M51" s="5" t="s">
        <v>49</v>
      </c>
      <c r="N51" s="5" t="s">
        <v>42</v>
      </c>
      <c r="O51" s="5" t="s">
        <v>42</v>
      </c>
      <c r="P51" s="4">
        <v>25</v>
      </c>
      <c r="Q51" s="4">
        <f ca="1" t="shared" si="3"/>
        <v>114</v>
      </c>
      <c r="R51" s="4">
        <f ca="1" t="shared" si="4"/>
        <v>29</v>
      </c>
      <c r="S51" s="4">
        <f t="shared" si="5"/>
        <v>75</v>
      </c>
    </row>
    <row r="52" spans="1:19" ht="12.75">
      <c r="A52" s="76">
        <v>46</v>
      </c>
      <c r="B52" s="6">
        <v>37169</v>
      </c>
      <c r="C52" s="4" t="s">
        <v>234</v>
      </c>
      <c r="D52" s="78" t="s">
        <v>35</v>
      </c>
      <c r="E52" s="5" t="s">
        <v>55</v>
      </c>
      <c r="F52" s="6">
        <v>26630.071428571428</v>
      </c>
      <c r="G52" s="5" t="s">
        <v>45</v>
      </c>
      <c r="H52" s="78" t="s">
        <v>46</v>
      </c>
      <c r="I52" s="5" t="s">
        <v>100</v>
      </c>
      <c r="J52" s="4">
        <v>177</v>
      </c>
      <c r="K52" s="4">
        <v>78</v>
      </c>
      <c r="L52" s="5" t="s">
        <v>53</v>
      </c>
      <c r="M52" s="5" t="s">
        <v>53</v>
      </c>
      <c r="N52" s="5" t="s">
        <v>42</v>
      </c>
      <c r="O52" s="5" t="s">
        <v>42</v>
      </c>
      <c r="P52" s="4">
        <v>25</v>
      </c>
      <c r="Q52" s="4">
        <f aca="true" ca="1" t="shared" si="6" ref="Q52:Q57">ROUND(TODAY()-B52,0)</f>
        <v>502</v>
      </c>
      <c r="R52" s="4">
        <f aca="true" ca="1" t="shared" si="7" ref="R52:R57">ROUND((TODAY()-F52)/365,0)</f>
        <v>30</v>
      </c>
      <c r="S52" s="4">
        <f aca="true" t="shared" si="8" ref="S52:S57">IF(P52&gt;=100,"OK",100-P52)</f>
        <v>75</v>
      </c>
    </row>
    <row r="53" spans="1:19" ht="12.75">
      <c r="A53" s="76">
        <v>47</v>
      </c>
      <c r="B53" s="6">
        <v>37179</v>
      </c>
      <c r="C53" s="4" t="s">
        <v>101</v>
      </c>
      <c r="D53" s="78" t="s">
        <v>35</v>
      </c>
      <c r="E53" s="5" t="s">
        <v>102</v>
      </c>
      <c r="F53" s="6">
        <v>23908.964285714286</v>
      </c>
      <c r="G53" s="5" t="s">
        <v>51</v>
      </c>
      <c r="H53" s="78" t="s">
        <v>46</v>
      </c>
      <c r="I53" s="5" t="s">
        <v>39</v>
      </c>
      <c r="J53" s="4">
        <v>189</v>
      </c>
      <c r="K53" s="4">
        <v>90</v>
      </c>
      <c r="L53" s="5" t="s">
        <v>53</v>
      </c>
      <c r="M53" s="5" t="s">
        <v>41</v>
      </c>
      <c r="N53" s="5" t="s">
        <v>42</v>
      </c>
      <c r="O53" s="5" t="s">
        <v>42</v>
      </c>
      <c r="P53" s="4">
        <v>25</v>
      </c>
      <c r="Q53" s="4">
        <f ca="1" t="shared" si="6"/>
        <v>492</v>
      </c>
      <c r="R53" s="4">
        <f ca="1" t="shared" si="7"/>
        <v>38</v>
      </c>
      <c r="S53" s="4">
        <f t="shared" si="8"/>
        <v>75</v>
      </c>
    </row>
    <row r="54" spans="1:19" ht="12.75">
      <c r="A54" s="76">
        <v>48</v>
      </c>
      <c r="B54" s="6">
        <v>37180</v>
      </c>
      <c r="C54" t="s">
        <v>236</v>
      </c>
      <c r="D54" s="78" t="s">
        <v>44</v>
      </c>
      <c r="E54" s="5" t="s">
        <v>102</v>
      </c>
      <c r="F54" s="6">
        <v>26713.964285714286</v>
      </c>
      <c r="G54" s="5" t="s">
        <v>51</v>
      </c>
      <c r="H54" s="78" t="s">
        <v>46</v>
      </c>
      <c r="I54" s="5" t="s">
        <v>47</v>
      </c>
      <c r="J54" s="4">
        <v>165</v>
      </c>
      <c r="K54" s="4">
        <v>54</v>
      </c>
      <c r="L54" s="5" t="s">
        <v>53</v>
      </c>
      <c r="M54" s="5" t="s">
        <v>67</v>
      </c>
      <c r="N54" s="5" t="s">
        <v>42</v>
      </c>
      <c r="O54" s="5" t="s">
        <v>42</v>
      </c>
      <c r="P54" s="4">
        <v>100</v>
      </c>
      <c r="Q54" s="4">
        <f ca="1" t="shared" si="6"/>
        <v>491</v>
      </c>
      <c r="R54" s="4">
        <f ca="1" t="shared" si="7"/>
        <v>30</v>
      </c>
      <c r="S54" s="4" t="str">
        <f t="shared" si="8"/>
        <v>OK</v>
      </c>
    </row>
    <row r="55" spans="1:19" ht="12.75">
      <c r="A55" s="76">
        <v>49</v>
      </c>
      <c r="B55" s="6">
        <v>37180</v>
      </c>
      <c r="C55" s="4" t="s">
        <v>235</v>
      </c>
      <c r="D55" s="78" t="s">
        <v>35</v>
      </c>
      <c r="E55" s="5" t="s">
        <v>102</v>
      </c>
      <c r="F55" s="6">
        <v>27390.964285714286</v>
      </c>
      <c r="G55" s="5" t="s">
        <v>51</v>
      </c>
      <c r="H55" s="78" t="s">
        <v>38</v>
      </c>
      <c r="I55" s="5" t="s">
        <v>63</v>
      </c>
      <c r="J55" s="4">
        <v>176</v>
      </c>
      <c r="K55" s="4">
        <v>77</v>
      </c>
      <c r="L55" s="5" t="s">
        <v>58</v>
      </c>
      <c r="M55" s="5" t="s">
        <v>67</v>
      </c>
      <c r="N55" s="5" t="s">
        <v>61</v>
      </c>
      <c r="O55" s="5">
        <v>1</v>
      </c>
      <c r="P55" s="4">
        <v>25</v>
      </c>
      <c r="Q55" s="4">
        <f ca="1" t="shared" si="6"/>
        <v>491</v>
      </c>
      <c r="R55" s="4">
        <f ca="1" t="shared" si="7"/>
        <v>28</v>
      </c>
      <c r="S55" s="4">
        <f t="shared" si="8"/>
        <v>75</v>
      </c>
    </row>
    <row r="56" spans="1:19" ht="12.75">
      <c r="A56" s="76">
        <v>50</v>
      </c>
      <c r="B56" s="6">
        <v>37188</v>
      </c>
      <c r="C56" s="4" t="s">
        <v>237</v>
      </c>
      <c r="D56" s="78" t="s">
        <v>44</v>
      </c>
      <c r="E56" s="5" t="s">
        <v>36</v>
      </c>
      <c r="F56" s="6">
        <v>27980.964285714286</v>
      </c>
      <c r="G56" s="5" t="s">
        <v>45</v>
      </c>
      <c r="H56" s="78" t="s">
        <v>38</v>
      </c>
      <c r="I56" s="5" t="s">
        <v>57</v>
      </c>
      <c r="J56" s="4">
        <v>167</v>
      </c>
      <c r="K56" s="4">
        <v>68</v>
      </c>
      <c r="L56" s="5" t="s">
        <v>58</v>
      </c>
      <c r="M56" s="5" t="s">
        <v>41</v>
      </c>
      <c r="N56" s="5" t="s">
        <v>42</v>
      </c>
      <c r="O56" s="5" t="s">
        <v>42</v>
      </c>
      <c r="P56" s="4">
        <v>100</v>
      </c>
      <c r="Q56" s="4">
        <f ca="1" t="shared" si="6"/>
        <v>483</v>
      </c>
      <c r="R56" s="4">
        <f ca="1" t="shared" si="7"/>
        <v>27</v>
      </c>
      <c r="S56" s="4" t="str">
        <f t="shared" si="8"/>
        <v>OK</v>
      </c>
    </row>
    <row r="57" spans="1:19" ht="12.75">
      <c r="A57" s="76">
        <v>51</v>
      </c>
      <c r="B57" s="6">
        <v>37557</v>
      </c>
      <c r="C57" s="4" t="s">
        <v>238</v>
      </c>
      <c r="D57" s="78" t="s">
        <v>35</v>
      </c>
      <c r="E57" s="5" t="s">
        <v>77</v>
      </c>
      <c r="F57" s="6">
        <v>26981.964285714286</v>
      </c>
      <c r="G57" s="5" t="s">
        <v>51</v>
      </c>
      <c r="H57" s="78" t="s">
        <v>243</v>
      </c>
      <c r="I57" s="5" t="s">
        <v>60</v>
      </c>
      <c r="J57" s="4">
        <v>203</v>
      </c>
      <c r="K57" s="4">
        <v>98</v>
      </c>
      <c r="L57" s="5" t="s">
        <v>40</v>
      </c>
      <c r="M57" s="5" t="s">
        <v>49</v>
      </c>
      <c r="N57" s="5" t="s">
        <v>42</v>
      </c>
      <c r="O57" s="5" t="s">
        <v>42</v>
      </c>
      <c r="P57" s="4">
        <v>25</v>
      </c>
      <c r="Q57" s="4">
        <f ca="1" t="shared" si="6"/>
        <v>114</v>
      </c>
      <c r="R57" s="4">
        <f ca="1" t="shared" si="7"/>
        <v>29</v>
      </c>
      <c r="S57" s="4">
        <f t="shared" si="8"/>
        <v>75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E13" sqref="E13"/>
    </sheetView>
  </sheetViews>
  <sheetFormatPr defaultColWidth="9.00390625" defaultRowHeight="12.75"/>
  <cols>
    <col min="1" max="1" width="10.625" style="0" customWidth="1"/>
  </cols>
  <sheetData>
    <row r="1" ht="13.5" thickBot="1">
      <c r="B1" t="s">
        <v>241</v>
      </c>
    </row>
    <row r="2" ht="13.5" thickBot="1">
      <c r="A2" s="61" t="s">
        <v>240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E17" sqref="E17"/>
    </sheetView>
  </sheetViews>
  <sheetFormatPr defaultColWidth="9.00390625" defaultRowHeight="12.75"/>
  <cols>
    <col min="1" max="1" width="9.75390625" style="0" customWidth="1"/>
  </cols>
  <sheetData>
    <row r="1" ht="13.5" thickBot="1">
      <c r="B1" t="s">
        <v>241</v>
      </c>
    </row>
    <row r="2" ht="13.5" thickBot="1">
      <c r="A2" s="61" t="s">
        <v>240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Katedra Systemów Sztucznej Inteligencji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nieznany</dc:creator>
  <cp:keywords/>
  <dc:description/>
  <cp:lastModifiedBy>AEwin98_2</cp:lastModifiedBy>
  <cp:lastPrinted>2002-10-14T05:40:09Z</cp:lastPrinted>
  <dcterms:created xsi:type="dcterms:W3CDTF">2001-10-21T11:04:53Z</dcterms:created>
  <dcterms:modified xsi:type="dcterms:W3CDTF">2003-02-19T12:53:48Z</dcterms:modified>
  <cp:category/>
  <cp:version/>
  <cp:contentType/>
  <cp:contentStatus/>
</cp:coreProperties>
</file>